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gabyte\Desktop\Reng. dok\"/>
    </mc:Choice>
  </mc:AlternateContent>
  <bookViews>
    <workbookView xWindow="0" yWindow="0" windowWidth="28800" windowHeight="11835" activeTab="6"/>
  </bookViews>
  <sheets>
    <sheet name="Veikla" sheetId="1" r:id="rId1"/>
    <sheet name="Renginiai" sheetId="2" r:id="rId2"/>
    <sheet name="Meninė raiška" sheetId="3" r:id="rId3"/>
    <sheet name="SP" sheetId="4" r:id="rId4"/>
    <sheet name="SPL" sheetId="5" r:id="rId5"/>
    <sheet name="Mokėtinos sumos" sheetId="6" r:id="rId6"/>
    <sheet name="Forma Nr. 1" sheetId="7" r:id="rId7"/>
  </sheets>
  <definedNames>
    <definedName name="_xlnm.Print_Area" localSheetId="5">'Mokėtinos sumos'!$A$1:$F$93</definedName>
    <definedName name="_xlnm.Print_Titles" localSheetId="0">Veikla!$19:$25</definedName>
  </definedNames>
  <calcPr calcId="152511"/>
</workbook>
</file>

<file path=xl/calcChain.xml><?xml version="1.0" encoding="utf-8"?>
<calcChain xmlns="http://schemas.openxmlformats.org/spreadsheetml/2006/main">
  <c r="G30" i="7" l="1"/>
  <c r="I30" i="7" s="1"/>
  <c r="F75" i="6" l="1"/>
  <c r="E75" i="6"/>
  <c r="D75" i="6"/>
  <c r="F74" i="6"/>
  <c r="E74" i="6"/>
  <c r="D74" i="6"/>
  <c r="F68" i="6"/>
  <c r="E68" i="6"/>
  <c r="D68" i="6"/>
  <c r="F67" i="6"/>
  <c r="E67" i="6"/>
  <c r="D67" i="6"/>
  <c r="F62" i="6"/>
  <c r="E62" i="6"/>
  <c r="D62" i="6"/>
  <c r="D58" i="6" s="1"/>
  <c r="F59" i="6"/>
  <c r="E59" i="6"/>
  <c r="E58" i="6" s="1"/>
  <c r="D59" i="6"/>
  <c r="F52" i="6"/>
  <c r="E52" i="6"/>
  <c r="D52" i="6"/>
  <c r="F47" i="6"/>
  <c r="E47" i="6"/>
  <c r="D47" i="6"/>
  <c r="F44" i="6"/>
  <c r="E44" i="6"/>
  <c r="D44" i="6"/>
  <c r="F41" i="6"/>
  <c r="E41" i="6"/>
  <c r="D41" i="6"/>
  <c r="F36" i="6"/>
  <c r="E36" i="6"/>
  <c r="D36" i="6"/>
  <c r="F35" i="6"/>
  <c r="E35" i="6"/>
  <c r="D35" i="6"/>
  <c r="F32" i="6"/>
  <c r="E32" i="6"/>
  <c r="D32" i="6"/>
  <c r="F30" i="6"/>
  <c r="E30" i="6"/>
  <c r="D30" i="6"/>
  <c r="F25" i="6"/>
  <c r="F24" i="6" s="1"/>
  <c r="D25" i="6"/>
  <c r="D24" i="6" s="1"/>
  <c r="E24" i="6"/>
  <c r="F58" i="6" l="1"/>
  <c r="D40" i="6"/>
  <c r="E40" i="6"/>
  <c r="F40" i="6"/>
  <c r="D23" i="6"/>
  <c r="D83" i="6" s="1"/>
  <c r="F23" i="6"/>
  <c r="F83" i="6" s="1"/>
  <c r="E23" i="6"/>
  <c r="E83" i="6" s="1"/>
  <c r="L342" i="5" l="1"/>
  <c r="K342" i="5"/>
  <c r="K341" i="5" s="1"/>
  <c r="J342" i="5"/>
  <c r="J341" i="5" s="1"/>
  <c r="I342" i="5"/>
  <c r="I341" i="5" s="1"/>
  <c r="L341" i="5"/>
  <c r="L339" i="5"/>
  <c r="L338" i="5" s="1"/>
  <c r="K339" i="5"/>
  <c r="K338" i="5" s="1"/>
  <c r="J339" i="5"/>
  <c r="J338" i="5" s="1"/>
  <c r="I339" i="5"/>
  <c r="I338" i="5" s="1"/>
  <c r="L336" i="5"/>
  <c r="K336" i="5"/>
  <c r="K335" i="5" s="1"/>
  <c r="J336" i="5"/>
  <c r="J335" i="5" s="1"/>
  <c r="I336" i="5"/>
  <c r="I335" i="5" s="1"/>
  <c r="L335" i="5"/>
  <c r="L332" i="5"/>
  <c r="L331" i="5" s="1"/>
  <c r="K332" i="5"/>
  <c r="K331" i="5" s="1"/>
  <c r="J332" i="5"/>
  <c r="J331" i="5" s="1"/>
  <c r="I332" i="5"/>
  <c r="I331" i="5" s="1"/>
  <c r="L327" i="5"/>
  <c r="K327" i="5"/>
  <c r="K326" i="5" s="1"/>
  <c r="J327" i="5"/>
  <c r="J326" i="5" s="1"/>
  <c r="I327" i="5"/>
  <c r="I326" i="5" s="1"/>
  <c r="L326" i="5"/>
  <c r="L323" i="5"/>
  <c r="L322" i="5" s="1"/>
  <c r="K323" i="5"/>
  <c r="K322" i="5" s="1"/>
  <c r="J323" i="5"/>
  <c r="J322" i="5" s="1"/>
  <c r="I323" i="5"/>
  <c r="I322" i="5" s="1"/>
  <c r="L318" i="5"/>
  <c r="K318" i="5"/>
  <c r="K317" i="5" s="1"/>
  <c r="K316" i="5" s="1"/>
  <c r="K286" i="5" s="1"/>
  <c r="J318" i="5"/>
  <c r="J317" i="5" s="1"/>
  <c r="J316" i="5" s="1"/>
  <c r="J286" i="5" s="1"/>
  <c r="I318" i="5"/>
  <c r="I317" i="5" s="1"/>
  <c r="I316" i="5" s="1"/>
  <c r="L317" i="5"/>
  <c r="L316" i="5" s="1"/>
  <c r="L313" i="5"/>
  <c r="K313" i="5"/>
  <c r="J313" i="5"/>
  <c r="I313" i="5"/>
  <c r="L312" i="5"/>
  <c r="K312" i="5"/>
  <c r="J312" i="5"/>
  <c r="I312" i="5"/>
  <c r="L310" i="5"/>
  <c r="L309" i="5" s="1"/>
  <c r="K310" i="5"/>
  <c r="J310" i="5"/>
  <c r="I310" i="5"/>
  <c r="K309" i="5"/>
  <c r="J309" i="5"/>
  <c r="I309" i="5"/>
  <c r="L307" i="5"/>
  <c r="K307" i="5"/>
  <c r="J307" i="5"/>
  <c r="I307" i="5"/>
  <c r="L306" i="5"/>
  <c r="K306" i="5"/>
  <c r="J306" i="5"/>
  <c r="I306" i="5"/>
  <c r="L303" i="5"/>
  <c r="L302" i="5" s="1"/>
  <c r="K303" i="5"/>
  <c r="J303" i="5"/>
  <c r="I303" i="5"/>
  <c r="K302" i="5"/>
  <c r="J302" i="5"/>
  <c r="I302" i="5"/>
  <c r="L299" i="5"/>
  <c r="K299" i="5"/>
  <c r="J299" i="5"/>
  <c r="I299" i="5"/>
  <c r="L298" i="5"/>
  <c r="K298" i="5"/>
  <c r="J298" i="5"/>
  <c r="I298" i="5"/>
  <c r="L295" i="5"/>
  <c r="L294" i="5" s="1"/>
  <c r="K295" i="5"/>
  <c r="J295" i="5"/>
  <c r="I295" i="5"/>
  <c r="K294" i="5"/>
  <c r="J294" i="5"/>
  <c r="I294" i="5"/>
  <c r="L290" i="5"/>
  <c r="K290" i="5"/>
  <c r="J290" i="5"/>
  <c r="I290" i="5"/>
  <c r="L289" i="5"/>
  <c r="K289" i="5"/>
  <c r="K287" i="5" s="1"/>
  <c r="J289" i="5"/>
  <c r="J287" i="5" s="1"/>
  <c r="I289" i="5"/>
  <c r="I287" i="5" s="1"/>
  <c r="L283" i="5"/>
  <c r="K283" i="5"/>
  <c r="J283" i="5"/>
  <c r="I283" i="5"/>
  <c r="L282" i="5"/>
  <c r="K282" i="5"/>
  <c r="J282" i="5"/>
  <c r="I282" i="5"/>
  <c r="L280" i="5"/>
  <c r="K280" i="5"/>
  <c r="J280" i="5"/>
  <c r="I280" i="5"/>
  <c r="L279" i="5"/>
  <c r="K279" i="5"/>
  <c r="J279" i="5"/>
  <c r="I279" i="5"/>
  <c r="L277" i="5"/>
  <c r="K277" i="5"/>
  <c r="J277" i="5"/>
  <c r="I277" i="5"/>
  <c r="L276" i="5"/>
  <c r="K276" i="5"/>
  <c r="J276" i="5"/>
  <c r="I276" i="5"/>
  <c r="L273" i="5"/>
  <c r="K273" i="5"/>
  <c r="J273" i="5"/>
  <c r="I273" i="5"/>
  <c r="L272" i="5"/>
  <c r="K272" i="5"/>
  <c r="J272" i="5"/>
  <c r="I272" i="5"/>
  <c r="L269" i="5"/>
  <c r="K269" i="5"/>
  <c r="J269" i="5"/>
  <c r="I269" i="5"/>
  <c r="L268" i="5"/>
  <c r="K268" i="5"/>
  <c r="J268" i="5"/>
  <c r="I268" i="5"/>
  <c r="L265" i="5"/>
  <c r="K265" i="5"/>
  <c r="J265" i="5"/>
  <c r="I265" i="5"/>
  <c r="L264" i="5"/>
  <c r="L257" i="5" s="1"/>
  <c r="K264" i="5"/>
  <c r="J264" i="5"/>
  <c r="I264" i="5"/>
  <c r="L259" i="5"/>
  <c r="K259" i="5"/>
  <c r="J259" i="5"/>
  <c r="I259" i="5"/>
  <c r="L258" i="5"/>
  <c r="K258" i="5"/>
  <c r="J258" i="5"/>
  <c r="I258" i="5"/>
  <c r="I257" i="5" s="1"/>
  <c r="L254" i="5"/>
  <c r="L253" i="5" s="1"/>
  <c r="K254" i="5"/>
  <c r="K253" i="5" s="1"/>
  <c r="J254" i="5"/>
  <c r="J253" i="5" s="1"/>
  <c r="I254" i="5"/>
  <c r="I253" i="5" s="1"/>
  <c r="L251" i="5"/>
  <c r="L250" i="5" s="1"/>
  <c r="K251" i="5"/>
  <c r="K250" i="5" s="1"/>
  <c r="J251" i="5"/>
  <c r="J250" i="5" s="1"/>
  <c r="I251" i="5"/>
  <c r="I250" i="5" s="1"/>
  <c r="L248" i="5"/>
  <c r="L246" i="5" s="1"/>
  <c r="K248" i="5"/>
  <c r="K246" i="5" s="1"/>
  <c r="J248" i="5"/>
  <c r="J246" i="5" s="1"/>
  <c r="I248" i="5"/>
  <c r="I246" i="5" s="1"/>
  <c r="L243" i="5"/>
  <c r="K243" i="5"/>
  <c r="K242" i="5" s="1"/>
  <c r="J243" i="5"/>
  <c r="J242" i="5" s="1"/>
  <c r="I243" i="5"/>
  <c r="I242" i="5" s="1"/>
  <c r="L242" i="5"/>
  <c r="L239" i="5"/>
  <c r="L238" i="5" s="1"/>
  <c r="L227" i="5" s="1"/>
  <c r="L226" i="5" s="1"/>
  <c r="K239" i="5"/>
  <c r="K238" i="5" s="1"/>
  <c r="K227" i="5" s="1"/>
  <c r="J239" i="5"/>
  <c r="J238" i="5" s="1"/>
  <c r="J227" i="5" s="1"/>
  <c r="I239" i="5"/>
  <c r="I238" i="5" s="1"/>
  <c r="I227" i="5" s="1"/>
  <c r="I226" i="5" s="1"/>
  <c r="L235" i="5"/>
  <c r="K235" i="5"/>
  <c r="K234" i="5" s="1"/>
  <c r="J235" i="5"/>
  <c r="J234" i="5" s="1"/>
  <c r="I235" i="5"/>
  <c r="I234" i="5" s="1"/>
  <c r="L234" i="5"/>
  <c r="L229" i="5"/>
  <c r="L228" i="5" s="1"/>
  <c r="K229" i="5"/>
  <c r="K228" i="5" s="1"/>
  <c r="J229" i="5"/>
  <c r="J228" i="5" s="1"/>
  <c r="I229" i="5"/>
  <c r="I228" i="5" s="1"/>
  <c r="L222" i="5"/>
  <c r="L221" i="5" s="1"/>
  <c r="L220" i="5" s="1"/>
  <c r="K222" i="5"/>
  <c r="K221" i="5" s="1"/>
  <c r="K220" i="5" s="1"/>
  <c r="J222" i="5"/>
  <c r="J221" i="5" s="1"/>
  <c r="I222" i="5"/>
  <c r="I221" i="5" s="1"/>
  <c r="J220" i="5"/>
  <c r="I220" i="5"/>
  <c r="L218" i="5"/>
  <c r="K218" i="5"/>
  <c r="J218" i="5"/>
  <c r="I218" i="5"/>
  <c r="L217" i="5"/>
  <c r="L216" i="5" s="1"/>
  <c r="K217" i="5"/>
  <c r="K216" i="5" s="1"/>
  <c r="J217" i="5"/>
  <c r="J216" i="5" s="1"/>
  <c r="I217" i="5"/>
  <c r="I216" i="5" s="1"/>
  <c r="L211" i="5"/>
  <c r="L210" i="5" s="1"/>
  <c r="L205" i="5" s="1"/>
  <c r="K211" i="5"/>
  <c r="K210" i="5" s="1"/>
  <c r="K205" i="5" s="1"/>
  <c r="J211" i="5"/>
  <c r="J210" i="5" s="1"/>
  <c r="I211" i="5"/>
  <c r="I210" i="5" s="1"/>
  <c r="L207" i="5"/>
  <c r="L206" i="5" s="1"/>
  <c r="K207" i="5"/>
  <c r="K206" i="5" s="1"/>
  <c r="J207" i="5"/>
  <c r="J206" i="5" s="1"/>
  <c r="I207" i="5"/>
  <c r="I206" i="5" s="1"/>
  <c r="J205" i="5"/>
  <c r="I205" i="5"/>
  <c r="L199" i="5"/>
  <c r="K199" i="5"/>
  <c r="J199" i="5"/>
  <c r="I199" i="5"/>
  <c r="L198" i="5"/>
  <c r="L197" i="5" s="1"/>
  <c r="K198" i="5"/>
  <c r="K197" i="5" s="1"/>
  <c r="J198" i="5"/>
  <c r="J197" i="5" s="1"/>
  <c r="I198" i="5"/>
  <c r="I197" i="5" s="1"/>
  <c r="L195" i="5"/>
  <c r="K195" i="5"/>
  <c r="K194" i="5" s="1"/>
  <c r="J195" i="5"/>
  <c r="J194" i="5" s="1"/>
  <c r="I195" i="5"/>
  <c r="I194" i="5" s="1"/>
  <c r="L194" i="5"/>
  <c r="L190" i="5"/>
  <c r="L189" i="5" s="1"/>
  <c r="K190" i="5"/>
  <c r="K189" i="5" s="1"/>
  <c r="J190" i="5"/>
  <c r="J189" i="5" s="1"/>
  <c r="I190" i="5"/>
  <c r="I189" i="5" s="1"/>
  <c r="L186" i="5"/>
  <c r="L185" i="5" s="1"/>
  <c r="L176" i="5" s="1"/>
  <c r="K186" i="5"/>
  <c r="K185" i="5" s="1"/>
  <c r="K176" i="5" s="1"/>
  <c r="J186" i="5"/>
  <c r="J185" i="5" s="1"/>
  <c r="J176" i="5" s="1"/>
  <c r="J175" i="5" s="1"/>
  <c r="I186" i="5"/>
  <c r="I185" i="5" s="1"/>
  <c r="I176" i="5" s="1"/>
  <c r="I175" i="5" s="1"/>
  <c r="L181" i="5"/>
  <c r="L180" i="5" s="1"/>
  <c r="K181" i="5"/>
  <c r="K180" i="5" s="1"/>
  <c r="J181" i="5"/>
  <c r="J180" i="5" s="1"/>
  <c r="I181" i="5"/>
  <c r="I180" i="5" s="1"/>
  <c r="L178" i="5"/>
  <c r="K178" i="5"/>
  <c r="K177" i="5" s="1"/>
  <c r="J178" i="5"/>
  <c r="J177" i="5" s="1"/>
  <c r="I178" i="5"/>
  <c r="I177" i="5" s="1"/>
  <c r="L177" i="5"/>
  <c r="L169" i="5"/>
  <c r="K169" i="5"/>
  <c r="J169" i="5"/>
  <c r="I169" i="5"/>
  <c r="L168" i="5"/>
  <c r="K168" i="5"/>
  <c r="J168" i="5"/>
  <c r="I168" i="5"/>
  <c r="L164" i="5"/>
  <c r="K164" i="5"/>
  <c r="J164" i="5"/>
  <c r="I164" i="5"/>
  <c r="L163" i="5"/>
  <c r="L162" i="5" s="1"/>
  <c r="L157" i="5" s="1"/>
  <c r="K163" i="5"/>
  <c r="K162" i="5" s="1"/>
  <c r="J163" i="5"/>
  <c r="I163" i="5"/>
  <c r="L160" i="5"/>
  <c r="L159" i="5" s="1"/>
  <c r="K160" i="5"/>
  <c r="K159" i="5" s="1"/>
  <c r="J160" i="5"/>
  <c r="J159" i="5" s="1"/>
  <c r="I160" i="5"/>
  <c r="I159" i="5" s="1"/>
  <c r="L158" i="5"/>
  <c r="K158" i="5"/>
  <c r="J158" i="5"/>
  <c r="I158" i="5"/>
  <c r="L155" i="5"/>
  <c r="L154" i="5" s="1"/>
  <c r="L149" i="5" s="1"/>
  <c r="L148" i="5" s="1"/>
  <c r="K155" i="5"/>
  <c r="K154" i="5" s="1"/>
  <c r="K149" i="5" s="1"/>
  <c r="K148" i="5" s="1"/>
  <c r="J155" i="5"/>
  <c r="J154" i="5" s="1"/>
  <c r="J149" i="5" s="1"/>
  <c r="J148" i="5" s="1"/>
  <c r="I155" i="5"/>
  <c r="I154" i="5" s="1"/>
  <c r="I149" i="5" s="1"/>
  <c r="I148" i="5" s="1"/>
  <c r="L151" i="5"/>
  <c r="K151" i="5"/>
  <c r="K150" i="5" s="1"/>
  <c r="J151" i="5"/>
  <c r="J150" i="5" s="1"/>
  <c r="I151" i="5"/>
  <c r="I150" i="5" s="1"/>
  <c r="L150" i="5"/>
  <c r="L145" i="5"/>
  <c r="K145" i="5"/>
  <c r="K144" i="5" s="1"/>
  <c r="J145" i="5"/>
  <c r="J144" i="5" s="1"/>
  <c r="J143" i="5" s="1"/>
  <c r="I145" i="5"/>
  <c r="I144" i="5" s="1"/>
  <c r="I143" i="5" s="1"/>
  <c r="L144" i="5"/>
  <c r="L143" i="5"/>
  <c r="K143" i="5"/>
  <c r="L140" i="5"/>
  <c r="K140" i="5"/>
  <c r="J140" i="5"/>
  <c r="I140" i="5"/>
  <c r="L139" i="5"/>
  <c r="K139" i="5"/>
  <c r="K138" i="5" s="1"/>
  <c r="J139" i="5"/>
  <c r="J138" i="5" s="1"/>
  <c r="I139" i="5"/>
  <c r="I138" i="5" s="1"/>
  <c r="L138" i="5"/>
  <c r="L135" i="5"/>
  <c r="L134" i="5" s="1"/>
  <c r="K135" i="5"/>
  <c r="K134" i="5" s="1"/>
  <c r="K133" i="5" s="1"/>
  <c r="K132" i="5" s="1"/>
  <c r="J135" i="5"/>
  <c r="J134" i="5" s="1"/>
  <c r="J133" i="5" s="1"/>
  <c r="J132" i="5" s="1"/>
  <c r="I135" i="5"/>
  <c r="I134" i="5" s="1"/>
  <c r="I133" i="5" s="1"/>
  <c r="I132" i="5" s="1"/>
  <c r="L133" i="5"/>
  <c r="L132" i="5" s="1"/>
  <c r="L129" i="5"/>
  <c r="L128" i="5" s="1"/>
  <c r="K129" i="5"/>
  <c r="K128" i="5" s="1"/>
  <c r="J129" i="5"/>
  <c r="J128" i="5" s="1"/>
  <c r="I129" i="5"/>
  <c r="I128" i="5" s="1"/>
  <c r="L127" i="5"/>
  <c r="K127" i="5"/>
  <c r="J127" i="5"/>
  <c r="I127" i="5"/>
  <c r="L125" i="5"/>
  <c r="L124" i="5" s="1"/>
  <c r="L123" i="5" s="1"/>
  <c r="L109" i="5" s="1"/>
  <c r="K125" i="5"/>
  <c r="J125" i="5"/>
  <c r="I125" i="5"/>
  <c r="K124" i="5"/>
  <c r="K123" i="5" s="1"/>
  <c r="J124" i="5"/>
  <c r="J123" i="5" s="1"/>
  <c r="I124" i="5"/>
  <c r="I123" i="5" s="1"/>
  <c r="L121" i="5"/>
  <c r="K121" i="5"/>
  <c r="K120" i="5" s="1"/>
  <c r="J121" i="5"/>
  <c r="J120" i="5" s="1"/>
  <c r="I121" i="5"/>
  <c r="I120" i="5" s="1"/>
  <c r="L120" i="5"/>
  <c r="L119" i="5"/>
  <c r="K119" i="5"/>
  <c r="J119" i="5"/>
  <c r="I119" i="5"/>
  <c r="L117" i="5"/>
  <c r="K117" i="5"/>
  <c r="J117" i="5"/>
  <c r="I117" i="5"/>
  <c r="L116" i="5"/>
  <c r="K116" i="5"/>
  <c r="K115" i="5" s="1"/>
  <c r="J116" i="5"/>
  <c r="J115" i="5" s="1"/>
  <c r="I116" i="5"/>
  <c r="I115" i="5" s="1"/>
  <c r="L115" i="5"/>
  <c r="L112" i="5"/>
  <c r="L111" i="5" s="1"/>
  <c r="K112" i="5"/>
  <c r="K111" i="5" s="1"/>
  <c r="J112" i="5"/>
  <c r="J111" i="5" s="1"/>
  <c r="I112" i="5"/>
  <c r="I111" i="5" s="1"/>
  <c r="L110" i="5"/>
  <c r="K110" i="5"/>
  <c r="K109" i="5" s="1"/>
  <c r="J110" i="5"/>
  <c r="J109" i="5" s="1"/>
  <c r="I110" i="5"/>
  <c r="I109" i="5" s="1"/>
  <c r="L106" i="5"/>
  <c r="L105" i="5" s="1"/>
  <c r="L104" i="5" s="1"/>
  <c r="K106" i="5"/>
  <c r="K105" i="5" s="1"/>
  <c r="J106" i="5"/>
  <c r="J105" i="5" s="1"/>
  <c r="I106" i="5"/>
  <c r="I105" i="5" s="1"/>
  <c r="K104" i="5"/>
  <c r="J104" i="5"/>
  <c r="I104" i="5"/>
  <c r="L101" i="5"/>
  <c r="K101" i="5"/>
  <c r="J101" i="5"/>
  <c r="I101" i="5"/>
  <c r="L100" i="5"/>
  <c r="L99" i="5" s="1"/>
  <c r="K100" i="5"/>
  <c r="K99" i="5" s="1"/>
  <c r="J100" i="5"/>
  <c r="J99" i="5" s="1"/>
  <c r="I100" i="5"/>
  <c r="I99" i="5" s="1"/>
  <c r="L96" i="5"/>
  <c r="L95" i="5" s="1"/>
  <c r="L94" i="5" s="1"/>
  <c r="L93" i="5" s="1"/>
  <c r="K96" i="5"/>
  <c r="K95" i="5" s="1"/>
  <c r="J96" i="5"/>
  <c r="J95" i="5" s="1"/>
  <c r="I96" i="5"/>
  <c r="I95" i="5" s="1"/>
  <c r="K94" i="5"/>
  <c r="J94" i="5"/>
  <c r="I94" i="5"/>
  <c r="L88" i="5"/>
  <c r="K88" i="5"/>
  <c r="K87" i="5" s="1"/>
  <c r="J88" i="5"/>
  <c r="J87" i="5" s="1"/>
  <c r="I88" i="5"/>
  <c r="I87" i="5" s="1"/>
  <c r="I86" i="5" s="1"/>
  <c r="I85" i="5" s="1"/>
  <c r="L87" i="5"/>
  <c r="L86" i="5"/>
  <c r="L85" i="5" s="1"/>
  <c r="K86" i="5"/>
  <c r="K85" i="5" s="1"/>
  <c r="J86" i="5"/>
  <c r="J85" i="5" s="1"/>
  <c r="L83" i="5"/>
  <c r="K83" i="5"/>
  <c r="K82" i="5" s="1"/>
  <c r="J83" i="5"/>
  <c r="J82" i="5" s="1"/>
  <c r="I83" i="5"/>
  <c r="L82" i="5"/>
  <c r="I82" i="5"/>
  <c r="L81" i="5"/>
  <c r="K81" i="5"/>
  <c r="J81" i="5"/>
  <c r="I81" i="5"/>
  <c r="L77" i="5"/>
  <c r="K77" i="5"/>
  <c r="J77" i="5"/>
  <c r="I77" i="5"/>
  <c r="L76" i="5"/>
  <c r="K76" i="5"/>
  <c r="J76" i="5"/>
  <c r="I76" i="5"/>
  <c r="L72" i="5"/>
  <c r="K72" i="5"/>
  <c r="J72" i="5"/>
  <c r="I72" i="5"/>
  <c r="L71" i="5"/>
  <c r="K71" i="5"/>
  <c r="J71" i="5"/>
  <c r="I71" i="5"/>
  <c r="I65" i="5" s="1"/>
  <c r="I64" i="5" s="1"/>
  <c r="L67" i="5"/>
  <c r="K67" i="5"/>
  <c r="J67" i="5"/>
  <c r="I67" i="5"/>
  <c r="L66" i="5"/>
  <c r="L65" i="5" s="1"/>
  <c r="L64" i="5" s="1"/>
  <c r="K66" i="5"/>
  <c r="J66" i="5"/>
  <c r="I66" i="5"/>
  <c r="L44" i="5"/>
  <c r="K44" i="5"/>
  <c r="J44" i="5"/>
  <c r="I44" i="5"/>
  <c r="L43" i="5"/>
  <c r="L42" i="5" s="1"/>
  <c r="L41" i="5" s="1"/>
  <c r="K43" i="5"/>
  <c r="K42" i="5" s="1"/>
  <c r="K41" i="5" s="1"/>
  <c r="J43" i="5"/>
  <c r="J42" i="5" s="1"/>
  <c r="J41" i="5" s="1"/>
  <c r="I43" i="5"/>
  <c r="I42" i="5"/>
  <c r="I41" i="5"/>
  <c r="L39" i="5"/>
  <c r="K39" i="5"/>
  <c r="J39" i="5"/>
  <c r="I39" i="5"/>
  <c r="L38" i="5"/>
  <c r="K38" i="5"/>
  <c r="K37" i="5" s="1"/>
  <c r="J38" i="5"/>
  <c r="J37" i="5" s="1"/>
  <c r="I38" i="5"/>
  <c r="I37" i="5" s="1"/>
  <c r="I31" i="5" s="1"/>
  <c r="L37" i="5"/>
  <c r="L31" i="5" s="1"/>
  <c r="L34" i="5"/>
  <c r="L33" i="5" s="1"/>
  <c r="K34" i="5"/>
  <c r="K33" i="5" s="1"/>
  <c r="J34" i="5"/>
  <c r="J33" i="5" s="1"/>
  <c r="I34" i="5"/>
  <c r="I33" i="5" s="1"/>
  <c r="L32" i="5"/>
  <c r="K32" i="5"/>
  <c r="J32" i="5"/>
  <c r="I32" i="5"/>
  <c r="L342" i="4"/>
  <c r="K342" i="4"/>
  <c r="K341" i="4" s="1"/>
  <c r="J342" i="4"/>
  <c r="J341" i="4" s="1"/>
  <c r="I342" i="4"/>
  <c r="I341" i="4" s="1"/>
  <c r="L341" i="4"/>
  <c r="L339" i="4"/>
  <c r="L338" i="4" s="1"/>
  <c r="K339" i="4"/>
  <c r="K338" i="4" s="1"/>
  <c r="J339" i="4"/>
  <c r="J338" i="4" s="1"/>
  <c r="I339" i="4"/>
  <c r="I338" i="4" s="1"/>
  <c r="L336" i="4"/>
  <c r="K336" i="4"/>
  <c r="K335" i="4" s="1"/>
  <c r="J336" i="4"/>
  <c r="J335" i="4" s="1"/>
  <c r="I336" i="4"/>
  <c r="I335" i="4" s="1"/>
  <c r="L335" i="4"/>
  <c r="L332" i="4"/>
  <c r="L331" i="4" s="1"/>
  <c r="K332" i="4"/>
  <c r="K331" i="4" s="1"/>
  <c r="J332" i="4"/>
  <c r="J331" i="4" s="1"/>
  <c r="I332" i="4"/>
  <c r="I331" i="4" s="1"/>
  <c r="L327" i="4"/>
  <c r="K327" i="4"/>
  <c r="K326" i="4" s="1"/>
  <c r="J327" i="4"/>
  <c r="J326" i="4" s="1"/>
  <c r="I327" i="4"/>
  <c r="I326" i="4" s="1"/>
  <c r="L326" i="4"/>
  <c r="L323" i="4"/>
  <c r="L322" i="4" s="1"/>
  <c r="K323" i="4"/>
  <c r="K322" i="4" s="1"/>
  <c r="J323" i="4"/>
  <c r="J322" i="4" s="1"/>
  <c r="I323" i="4"/>
  <c r="I322" i="4" s="1"/>
  <c r="L318" i="4"/>
  <c r="K318" i="4"/>
  <c r="K317" i="4" s="1"/>
  <c r="K316" i="4" s="1"/>
  <c r="K286" i="4" s="1"/>
  <c r="J318" i="4"/>
  <c r="J317" i="4" s="1"/>
  <c r="J316" i="4" s="1"/>
  <c r="J286" i="4" s="1"/>
  <c r="I318" i="4"/>
  <c r="I317" i="4" s="1"/>
  <c r="I316" i="4" s="1"/>
  <c r="L317" i="4"/>
  <c r="L316" i="4" s="1"/>
  <c r="L313" i="4"/>
  <c r="K313" i="4"/>
  <c r="J313" i="4"/>
  <c r="I313" i="4"/>
  <c r="L312" i="4"/>
  <c r="K312" i="4"/>
  <c r="J312" i="4"/>
  <c r="I312" i="4"/>
  <c r="L310" i="4"/>
  <c r="L309" i="4" s="1"/>
  <c r="K310" i="4"/>
  <c r="J310" i="4"/>
  <c r="I310" i="4"/>
  <c r="K309" i="4"/>
  <c r="J309" i="4"/>
  <c r="I309" i="4"/>
  <c r="L307" i="4"/>
  <c r="K307" i="4"/>
  <c r="J307" i="4"/>
  <c r="I307" i="4"/>
  <c r="L306" i="4"/>
  <c r="K306" i="4"/>
  <c r="J306" i="4"/>
  <c r="I306" i="4"/>
  <c r="L303" i="4"/>
  <c r="L302" i="4" s="1"/>
  <c r="K303" i="4"/>
  <c r="J303" i="4"/>
  <c r="I303" i="4"/>
  <c r="K302" i="4"/>
  <c r="J302" i="4"/>
  <c r="I302" i="4"/>
  <c r="L299" i="4"/>
  <c r="K299" i="4"/>
  <c r="J299" i="4"/>
  <c r="I299" i="4"/>
  <c r="L298" i="4"/>
  <c r="K298" i="4"/>
  <c r="J298" i="4"/>
  <c r="I298" i="4"/>
  <c r="L295" i="4"/>
  <c r="L294" i="4" s="1"/>
  <c r="K295" i="4"/>
  <c r="J295" i="4"/>
  <c r="I295" i="4"/>
  <c r="K294" i="4"/>
  <c r="J294" i="4"/>
  <c r="I294" i="4"/>
  <c r="L290" i="4"/>
  <c r="K290" i="4"/>
  <c r="J290" i="4"/>
  <c r="I290" i="4"/>
  <c r="L289" i="4"/>
  <c r="K289" i="4"/>
  <c r="K287" i="4" s="1"/>
  <c r="J289" i="4"/>
  <c r="J287" i="4" s="1"/>
  <c r="I289" i="4"/>
  <c r="I287" i="4" s="1"/>
  <c r="L283" i="4"/>
  <c r="K283" i="4"/>
  <c r="J283" i="4"/>
  <c r="I283" i="4"/>
  <c r="L282" i="4"/>
  <c r="K282" i="4"/>
  <c r="J282" i="4"/>
  <c r="I282" i="4"/>
  <c r="L280" i="4"/>
  <c r="K280" i="4"/>
  <c r="J280" i="4"/>
  <c r="I280" i="4"/>
  <c r="L279" i="4"/>
  <c r="K279" i="4"/>
  <c r="J279" i="4"/>
  <c r="I279" i="4"/>
  <c r="L277" i="4"/>
  <c r="K277" i="4"/>
  <c r="J277" i="4"/>
  <c r="I277" i="4"/>
  <c r="L276" i="4"/>
  <c r="K276" i="4"/>
  <c r="J276" i="4"/>
  <c r="I276" i="4"/>
  <c r="L273" i="4"/>
  <c r="K273" i="4"/>
  <c r="J273" i="4"/>
  <c r="I273" i="4"/>
  <c r="L272" i="4"/>
  <c r="K272" i="4"/>
  <c r="J272" i="4"/>
  <c r="I272" i="4"/>
  <c r="L269" i="4"/>
  <c r="K269" i="4"/>
  <c r="J269" i="4"/>
  <c r="I269" i="4"/>
  <c r="L268" i="4"/>
  <c r="K268" i="4"/>
  <c r="J268" i="4"/>
  <c r="I268" i="4"/>
  <c r="L265" i="4"/>
  <c r="K265" i="4"/>
  <c r="J265" i="4"/>
  <c r="I265" i="4"/>
  <c r="L264" i="4"/>
  <c r="L257" i="4" s="1"/>
  <c r="K264" i="4"/>
  <c r="J264" i="4"/>
  <c r="I264" i="4"/>
  <c r="L259" i="4"/>
  <c r="K259" i="4"/>
  <c r="J259" i="4"/>
  <c r="I259" i="4"/>
  <c r="L258" i="4"/>
  <c r="K258" i="4"/>
  <c r="J258" i="4"/>
  <c r="I258" i="4"/>
  <c r="I257" i="4" s="1"/>
  <c r="L254" i="4"/>
  <c r="L253" i="4" s="1"/>
  <c r="K254" i="4"/>
  <c r="K253" i="4" s="1"/>
  <c r="J254" i="4"/>
  <c r="J253" i="4" s="1"/>
  <c r="I254" i="4"/>
  <c r="I253" i="4" s="1"/>
  <c r="L251" i="4"/>
  <c r="L250" i="4" s="1"/>
  <c r="K251" i="4"/>
  <c r="K250" i="4" s="1"/>
  <c r="J251" i="4"/>
  <c r="J250" i="4" s="1"/>
  <c r="I251" i="4"/>
  <c r="I250" i="4" s="1"/>
  <c r="L248" i="4"/>
  <c r="L246" i="4" s="1"/>
  <c r="K248" i="4"/>
  <c r="K246" i="4" s="1"/>
  <c r="J248" i="4"/>
  <c r="J246" i="4" s="1"/>
  <c r="I248" i="4"/>
  <c r="I246" i="4" s="1"/>
  <c r="L243" i="4"/>
  <c r="K243" i="4"/>
  <c r="K242" i="4" s="1"/>
  <c r="J243" i="4"/>
  <c r="J242" i="4" s="1"/>
  <c r="I243" i="4"/>
  <c r="I242" i="4" s="1"/>
  <c r="L242" i="4"/>
  <c r="L239" i="4"/>
  <c r="L238" i="4" s="1"/>
  <c r="L227" i="4" s="1"/>
  <c r="L226" i="4" s="1"/>
  <c r="K239" i="4"/>
  <c r="K238" i="4" s="1"/>
  <c r="K227" i="4" s="1"/>
  <c r="J239" i="4"/>
  <c r="J238" i="4" s="1"/>
  <c r="J227" i="4" s="1"/>
  <c r="I239" i="4"/>
  <c r="I238" i="4" s="1"/>
  <c r="I227" i="4" s="1"/>
  <c r="I226" i="4" s="1"/>
  <c r="L235" i="4"/>
  <c r="K235" i="4"/>
  <c r="K234" i="4" s="1"/>
  <c r="J235" i="4"/>
  <c r="J234" i="4" s="1"/>
  <c r="I235" i="4"/>
  <c r="I234" i="4" s="1"/>
  <c r="L234" i="4"/>
  <c r="L229" i="4"/>
  <c r="L228" i="4" s="1"/>
  <c r="K229" i="4"/>
  <c r="K228" i="4" s="1"/>
  <c r="J229" i="4"/>
  <c r="J228" i="4" s="1"/>
  <c r="I229" i="4"/>
  <c r="I228" i="4" s="1"/>
  <c r="L222" i="4"/>
  <c r="L221" i="4" s="1"/>
  <c r="L220" i="4" s="1"/>
  <c r="K222" i="4"/>
  <c r="K221" i="4" s="1"/>
  <c r="K220" i="4" s="1"/>
  <c r="J222" i="4"/>
  <c r="J221" i="4" s="1"/>
  <c r="I222" i="4"/>
  <c r="I221" i="4" s="1"/>
  <c r="J220" i="4"/>
  <c r="I220" i="4"/>
  <c r="L218" i="4"/>
  <c r="K218" i="4"/>
  <c r="J218" i="4"/>
  <c r="I218" i="4"/>
  <c r="L217" i="4"/>
  <c r="L216" i="4" s="1"/>
  <c r="K217" i="4"/>
  <c r="K216" i="4" s="1"/>
  <c r="J217" i="4"/>
  <c r="J216" i="4" s="1"/>
  <c r="I217" i="4"/>
  <c r="I216" i="4" s="1"/>
  <c r="L211" i="4"/>
  <c r="L210" i="4" s="1"/>
  <c r="L205" i="4" s="1"/>
  <c r="K211" i="4"/>
  <c r="K210" i="4" s="1"/>
  <c r="K205" i="4" s="1"/>
  <c r="J211" i="4"/>
  <c r="J210" i="4" s="1"/>
  <c r="I211" i="4"/>
  <c r="I210" i="4" s="1"/>
  <c r="L207" i="4"/>
  <c r="L206" i="4" s="1"/>
  <c r="K207" i="4"/>
  <c r="K206" i="4" s="1"/>
  <c r="J207" i="4"/>
  <c r="J206" i="4" s="1"/>
  <c r="I207" i="4"/>
  <c r="I206" i="4" s="1"/>
  <c r="J205" i="4"/>
  <c r="I205" i="4"/>
  <c r="L199" i="4"/>
  <c r="K199" i="4"/>
  <c r="J199" i="4"/>
  <c r="I199" i="4"/>
  <c r="L198" i="4"/>
  <c r="L197" i="4" s="1"/>
  <c r="K198" i="4"/>
  <c r="K197" i="4" s="1"/>
  <c r="J198" i="4"/>
  <c r="J197" i="4" s="1"/>
  <c r="I198" i="4"/>
  <c r="I197" i="4" s="1"/>
  <c r="L195" i="4"/>
  <c r="K195" i="4"/>
  <c r="K194" i="4" s="1"/>
  <c r="J195" i="4"/>
  <c r="J194" i="4" s="1"/>
  <c r="I195" i="4"/>
  <c r="I194" i="4" s="1"/>
  <c r="L194" i="4"/>
  <c r="L190" i="4"/>
  <c r="L189" i="4" s="1"/>
  <c r="K190" i="4"/>
  <c r="K189" i="4" s="1"/>
  <c r="J190" i="4"/>
  <c r="J189" i="4" s="1"/>
  <c r="I190" i="4"/>
  <c r="I189" i="4" s="1"/>
  <c r="L186" i="4"/>
  <c r="L185" i="4" s="1"/>
  <c r="L176" i="4" s="1"/>
  <c r="K186" i="4"/>
  <c r="K185" i="4" s="1"/>
  <c r="K176" i="4" s="1"/>
  <c r="J186" i="4"/>
  <c r="J185" i="4" s="1"/>
  <c r="J176" i="4" s="1"/>
  <c r="J175" i="4" s="1"/>
  <c r="I186" i="4"/>
  <c r="I185" i="4" s="1"/>
  <c r="I176" i="4" s="1"/>
  <c r="I175" i="4" s="1"/>
  <c r="L181" i="4"/>
  <c r="L180" i="4" s="1"/>
  <c r="K181" i="4"/>
  <c r="K180" i="4" s="1"/>
  <c r="J181" i="4"/>
  <c r="J180" i="4" s="1"/>
  <c r="I181" i="4"/>
  <c r="I180" i="4" s="1"/>
  <c r="L178" i="4"/>
  <c r="K178" i="4"/>
  <c r="K177" i="4" s="1"/>
  <c r="J178" i="4"/>
  <c r="J177" i="4" s="1"/>
  <c r="I178" i="4"/>
  <c r="I177" i="4" s="1"/>
  <c r="L177" i="4"/>
  <c r="L169" i="4"/>
  <c r="K169" i="4"/>
  <c r="J169" i="4"/>
  <c r="I169" i="4"/>
  <c r="L168" i="4"/>
  <c r="K168" i="4"/>
  <c r="J168" i="4"/>
  <c r="I168" i="4"/>
  <c r="L164" i="4"/>
  <c r="K164" i="4"/>
  <c r="J164" i="4"/>
  <c r="I164" i="4"/>
  <c r="L163" i="4"/>
  <c r="L162" i="4" s="1"/>
  <c r="L157" i="4" s="1"/>
  <c r="K163" i="4"/>
  <c r="K162" i="4" s="1"/>
  <c r="J163" i="4"/>
  <c r="I163" i="4"/>
  <c r="L160" i="4"/>
  <c r="L159" i="4" s="1"/>
  <c r="K160" i="4"/>
  <c r="K159" i="4" s="1"/>
  <c r="J160" i="4"/>
  <c r="J159" i="4" s="1"/>
  <c r="I160" i="4"/>
  <c r="I159" i="4" s="1"/>
  <c r="L158" i="4"/>
  <c r="K158" i="4"/>
  <c r="J158" i="4"/>
  <c r="I158" i="4"/>
  <c r="L155" i="4"/>
  <c r="L154" i="4" s="1"/>
  <c r="L149" i="4" s="1"/>
  <c r="L148" i="4" s="1"/>
  <c r="K155" i="4"/>
  <c r="K154" i="4" s="1"/>
  <c r="K149" i="4" s="1"/>
  <c r="K148" i="4" s="1"/>
  <c r="J155" i="4"/>
  <c r="J154" i="4" s="1"/>
  <c r="J149" i="4" s="1"/>
  <c r="J148" i="4" s="1"/>
  <c r="I155" i="4"/>
  <c r="I154" i="4" s="1"/>
  <c r="I149" i="4" s="1"/>
  <c r="I148" i="4" s="1"/>
  <c r="L151" i="4"/>
  <c r="K151" i="4"/>
  <c r="K150" i="4" s="1"/>
  <c r="J151" i="4"/>
  <c r="J150" i="4" s="1"/>
  <c r="I151" i="4"/>
  <c r="I150" i="4" s="1"/>
  <c r="L150" i="4"/>
  <c r="L145" i="4"/>
  <c r="K145" i="4"/>
  <c r="K144" i="4" s="1"/>
  <c r="J145" i="4"/>
  <c r="J144" i="4" s="1"/>
  <c r="J143" i="4" s="1"/>
  <c r="I145" i="4"/>
  <c r="I144" i="4" s="1"/>
  <c r="I143" i="4" s="1"/>
  <c r="L144" i="4"/>
  <c r="L143" i="4"/>
  <c r="K143" i="4"/>
  <c r="L140" i="4"/>
  <c r="K140" i="4"/>
  <c r="J140" i="4"/>
  <c r="I140" i="4"/>
  <c r="L139" i="4"/>
  <c r="K139" i="4"/>
  <c r="K138" i="4" s="1"/>
  <c r="J139" i="4"/>
  <c r="J138" i="4" s="1"/>
  <c r="I139" i="4"/>
  <c r="I138" i="4" s="1"/>
  <c r="L138" i="4"/>
  <c r="L135" i="4"/>
  <c r="L134" i="4" s="1"/>
  <c r="K135" i="4"/>
  <c r="K134" i="4" s="1"/>
  <c r="K133" i="4" s="1"/>
  <c r="K132" i="4" s="1"/>
  <c r="J135" i="4"/>
  <c r="J134" i="4" s="1"/>
  <c r="J133" i="4" s="1"/>
  <c r="J132" i="4" s="1"/>
  <c r="I135" i="4"/>
  <c r="I134" i="4" s="1"/>
  <c r="I133" i="4" s="1"/>
  <c r="I132" i="4" s="1"/>
  <c r="L133" i="4"/>
  <c r="L132" i="4" s="1"/>
  <c r="L129" i="4"/>
  <c r="L128" i="4" s="1"/>
  <c r="K129" i="4"/>
  <c r="K128" i="4" s="1"/>
  <c r="J129" i="4"/>
  <c r="J128" i="4" s="1"/>
  <c r="I129" i="4"/>
  <c r="I128" i="4" s="1"/>
  <c r="L127" i="4"/>
  <c r="K127" i="4"/>
  <c r="J127" i="4"/>
  <c r="I127" i="4"/>
  <c r="L125" i="4"/>
  <c r="L124" i="4" s="1"/>
  <c r="L123" i="4" s="1"/>
  <c r="L109" i="4" s="1"/>
  <c r="K125" i="4"/>
  <c r="J125" i="4"/>
  <c r="I125" i="4"/>
  <c r="K124" i="4"/>
  <c r="K123" i="4" s="1"/>
  <c r="J124" i="4"/>
  <c r="J123" i="4" s="1"/>
  <c r="I124" i="4"/>
  <c r="I123" i="4" s="1"/>
  <c r="L121" i="4"/>
  <c r="K121" i="4"/>
  <c r="K120" i="4" s="1"/>
  <c r="J121" i="4"/>
  <c r="J120" i="4" s="1"/>
  <c r="I121" i="4"/>
  <c r="I120" i="4" s="1"/>
  <c r="L120" i="4"/>
  <c r="L119" i="4"/>
  <c r="K119" i="4"/>
  <c r="J119" i="4"/>
  <c r="I119" i="4"/>
  <c r="L117" i="4"/>
  <c r="K117" i="4"/>
  <c r="J117" i="4"/>
  <c r="I117" i="4"/>
  <c r="L116" i="4"/>
  <c r="K116" i="4"/>
  <c r="K115" i="4" s="1"/>
  <c r="J116" i="4"/>
  <c r="J115" i="4" s="1"/>
  <c r="I116" i="4"/>
  <c r="I115" i="4" s="1"/>
  <c r="L115" i="4"/>
  <c r="L112" i="4"/>
  <c r="L111" i="4" s="1"/>
  <c r="K112" i="4"/>
  <c r="K111" i="4" s="1"/>
  <c r="J112" i="4"/>
  <c r="J111" i="4" s="1"/>
  <c r="I112" i="4"/>
  <c r="I111" i="4" s="1"/>
  <c r="L110" i="4"/>
  <c r="K110" i="4"/>
  <c r="K109" i="4" s="1"/>
  <c r="J110" i="4"/>
  <c r="J109" i="4" s="1"/>
  <c r="I110" i="4"/>
  <c r="I109" i="4" s="1"/>
  <c r="L106" i="4"/>
  <c r="L105" i="4" s="1"/>
  <c r="L104" i="4" s="1"/>
  <c r="K106" i="4"/>
  <c r="K105" i="4" s="1"/>
  <c r="J106" i="4"/>
  <c r="J105" i="4" s="1"/>
  <c r="I106" i="4"/>
  <c r="I105" i="4" s="1"/>
  <c r="K104" i="4"/>
  <c r="J104" i="4"/>
  <c r="I104" i="4"/>
  <c r="L101" i="4"/>
  <c r="K101" i="4"/>
  <c r="J101" i="4"/>
  <c r="I101" i="4"/>
  <c r="L100" i="4"/>
  <c r="L99" i="4" s="1"/>
  <c r="K100" i="4"/>
  <c r="K99" i="4" s="1"/>
  <c r="J100" i="4"/>
  <c r="J99" i="4" s="1"/>
  <c r="I100" i="4"/>
  <c r="I99" i="4" s="1"/>
  <c r="L96" i="4"/>
  <c r="L95" i="4" s="1"/>
  <c r="L94" i="4" s="1"/>
  <c r="L93" i="4" s="1"/>
  <c r="K96" i="4"/>
  <c r="K95" i="4" s="1"/>
  <c r="J96" i="4"/>
  <c r="J95" i="4" s="1"/>
  <c r="I96" i="4"/>
  <c r="I95" i="4" s="1"/>
  <c r="K94" i="4"/>
  <c r="J94" i="4"/>
  <c r="I94" i="4"/>
  <c r="L88" i="4"/>
  <c r="K88" i="4"/>
  <c r="K87" i="4" s="1"/>
  <c r="J88" i="4"/>
  <c r="J87" i="4" s="1"/>
  <c r="I88" i="4"/>
  <c r="I87" i="4" s="1"/>
  <c r="I86" i="4" s="1"/>
  <c r="I85" i="4" s="1"/>
  <c r="L87" i="4"/>
  <c r="L86" i="4"/>
  <c r="L85" i="4" s="1"/>
  <c r="K86" i="4"/>
  <c r="K85" i="4" s="1"/>
  <c r="J86" i="4"/>
  <c r="J85" i="4" s="1"/>
  <c r="L83" i="4"/>
  <c r="K83" i="4"/>
  <c r="K82" i="4" s="1"/>
  <c r="J83" i="4"/>
  <c r="J82" i="4" s="1"/>
  <c r="I83" i="4"/>
  <c r="L82" i="4"/>
  <c r="I82" i="4"/>
  <c r="L81" i="4"/>
  <c r="K81" i="4"/>
  <c r="J81" i="4"/>
  <c r="I81" i="4"/>
  <c r="L77" i="4"/>
  <c r="K77" i="4"/>
  <c r="J77" i="4"/>
  <c r="I77" i="4"/>
  <c r="L76" i="4"/>
  <c r="K76" i="4"/>
  <c r="J76" i="4"/>
  <c r="I76" i="4"/>
  <c r="L72" i="4"/>
  <c r="K72" i="4"/>
  <c r="J72" i="4"/>
  <c r="I72" i="4"/>
  <c r="L71" i="4"/>
  <c r="K71" i="4"/>
  <c r="J71" i="4"/>
  <c r="I71" i="4"/>
  <c r="I65" i="4" s="1"/>
  <c r="I64" i="4" s="1"/>
  <c r="L67" i="4"/>
  <c r="K67" i="4"/>
  <c r="J67" i="4"/>
  <c r="I67" i="4"/>
  <c r="L66" i="4"/>
  <c r="L65" i="4" s="1"/>
  <c r="L64" i="4" s="1"/>
  <c r="K66" i="4"/>
  <c r="J66" i="4"/>
  <c r="I66" i="4"/>
  <c r="L44" i="4"/>
  <c r="K44" i="4"/>
  <c r="J44" i="4"/>
  <c r="I44" i="4"/>
  <c r="L43" i="4"/>
  <c r="L42" i="4" s="1"/>
  <c r="L41" i="4" s="1"/>
  <c r="K43" i="4"/>
  <c r="K42" i="4" s="1"/>
  <c r="K41" i="4" s="1"/>
  <c r="J43" i="4"/>
  <c r="J42" i="4" s="1"/>
  <c r="J41" i="4" s="1"/>
  <c r="I43" i="4"/>
  <c r="I42" i="4"/>
  <c r="I41" i="4"/>
  <c r="L39" i="4"/>
  <c r="K39" i="4"/>
  <c r="J39" i="4"/>
  <c r="I39" i="4"/>
  <c r="L38" i="4"/>
  <c r="K38" i="4"/>
  <c r="K37" i="4" s="1"/>
  <c r="J38" i="4"/>
  <c r="J37" i="4" s="1"/>
  <c r="I38" i="4"/>
  <c r="I37" i="4" s="1"/>
  <c r="I31" i="4" s="1"/>
  <c r="L37" i="4"/>
  <c r="L31" i="4" s="1"/>
  <c r="L34" i="4"/>
  <c r="L33" i="4" s="1"/>
  <c r="K34" i="4"/>
  <c r="K33" i="4" s="1"/>
  <c r="J34" i="4"/>
  <c r="J33" i="4" s="1"/>
  <c r="I34" i="4"/>
  <c r="I33" i="4" s="1"/>
  <c r="L32" i="4"/>
  <c r="K32" i="4"/>
  <c r="J32" i="4"/>
  <c r="I32" i="4"/>
  <c r="L342" i="3"/>
  <c r="K342" i="3"/>
  <c r="K341" i="3" s="1"/>
  <c r="J342" i="3"/>
  <c r="J341" i="3" s="1"/>
  <c r="I342" i="3"/>
  <c r="I341" i="3" s="1"/>
  <c r="L341" i="3"/>
  <c r="L339" i="3"/>
  <c r="L338" i="3" s="1"/>
  <c r="K339" i="3"/>
  <c r="K338" i="3" s="1"/>
  <c r="J339" i="3"/>
  <c r="J338" i="3" s="1"/>
  <c r="I339" i="3"/>
  <c r="I338" i="3" s="1"/>
  <c r="L336" i="3"/>
  <c r="K336" i="3"/>
  <c r="K335" i="3" s="1"/>
  <c r="J336" i="3"/>
  <c r="J335" i="3" s="1"/>
  <c r="I336" i="3"/>
  <c r="I335" i="3" s="1"/>
  <c r="L335" i="3"/>
  <c r="L332" i="3"/>
  <c r="L331" i="3" s="1"/>
  <c r="K332" i="3"/>
  <c r="K331" i="3" s="1"/>
  <c r="J332" i="3"/>
  <c r="J331" i="3" s="1"/>
  <c r="I332" i="3"/>
  <c r="I331" i="3" s="1"/>
  <c r="L327" i="3"/>
  <c r="K327" i="3"/>
  <c r="K326" i="3" s="1"/>
  <c r="J327" i="3"/>
  <c r="J326" i="3" s="1"/>
  <c r="I327" i="3"/>
  <c r="I326" i="3" s="1"/>
  <c r="L326" i="3"/>
  <c r="L323" i="3"/>
  <c r="L322" i="3" s="1"/>
  <c r="K323" i="3"/>
  <c r="K322" i="3" s="1"/>
  <c r="J323" i="3"/>
  <c r="J322" i="3" s="1"/>
  <c r="I323" i="3"/>
  <c r="I322" i="3" s="1"/>
  <c r="L318" i="3"/>
  <c r="K318" i="3"/>
  <c r="K317" i="3" s="1"/>
  <c r="K316" i="3" s="1"/>
  <c r="K286" i="3" s="1"/>
  <c r="J318" i="3"/>
  <c r="J317" i="3" s="1"/>
  <c r="J316" i="3" s="1"/>
  <c r="I318" i="3"/>
  <c r="I317" i="3" s="1"/>
  <c r="I316" i="3" s="1"/>
  <c r="L317" i="3"/>
  <c r="L316" i="3" s="1"/>
  <c r="L313" i="3"/>
  <c r="K313" i="3"/>
  <c r="J313" i="3"/>
  <c r="I313" i="3"/>
  <c r="L312" i="3"/>
  <c r="K312" i="3"/>
  <c r="J312" i="3"/>
  <c r="I312" i="3"/>
  <c r="L310" i="3"/>
  <c r="L309" i="3" s="1"/>
  <c r="K310" i="3"/>
  <c r="J310" i="3"/>
  <c r="I310" i="3"/>
  <c r="K309" i="3"/>
  <c r="J309" i="3"/>
  <c r="I309" i="3"/>
  <c r="L307" i="3"/>
  <c r="K307" i="3"/>
  <c r="J307" i="3"/>
  <c r="I307" i="3"/>
  <c r="L306" i="3"/>
  <c r="K306" i="3"/>
  <c r="J306" i="3"/>
  <c r="I306" i="3"/>
  <c r="L303" i="3"/>
  <c r="L302" i="3" s="1"/>
  <c r="K303" i="3"/>
  <c r="J303" i="3"/>
  <c r="I303" i="3"/>
  <c r="K302" i="3"/>
  <c r="J302" i="3"/>
  <c r="I302" i="3"/>
  <c r="L299" i="3"/>
  <c r="K299" i="3"/>
  <c r="J299" i="3"/>
  <c r="I299" i="3"/>
  <c r="L298" i="3"/>
  <c r="K298" i="3"/>
  <c r="J298" i="3"/>
  <c r="I298" i="3"/>
  <c r="L295" i="3"/>
  <c r="L294" i="3" s="1"/>
  <c r="K295" i="3"/>
  <c r="J295" i="3"/>
  <c r="I295" i="3"/>
  <c r="K294" i="3"/>
  <c r="J294" i="3"/>
  <c r="I294" i="3"/>
  <c r="L290" i="3"/>
  <c r="K290" i="3"/>
  <c r="J290" i="3"/>
  <c r="I290" i="3"/>
  <c r="L289" i="3"/>
  <c r="K289" i="3"/>
  <c r="K287" i="3" s="1"/>
  <c r="J289" i="3"/>
  <c r="I289" i="3"/>
  <c r="L283" i="3"/>
  <c r="K283" i="3"/>
  <c r="J283" i="3"/>
  <c r="I283" i="3"/>
  <c r="L282" i="3"/>
  <c r="K282" i="3"/>
  <c r="J282" i="3"/>
  <c r="I282" i="3"/>
  <c r="L280" i="3"/>
  <c r="K280" i="3"/>
  <c r="J280" i="3"/>
  <c r="I280" i="3"/>
  <c r="L279" i="3"/>
  <c r="K279" i="3"/>
  <c r="J279" i="3"/>
  <c r="I279" i="3"/>
  <c r="L277" i="3"/>
  <c r="K277" i="3"/>
  <c r="J277" i="3"/>
  <c r="I277" i="3"/>
  <c r="L276" i="3"/>
  <c r="K276" i="3"/>
  <c r="J276" i="3"/>
  <c r="I276" i="3"/>
  <c r="L273" i="3"/>
  <c r="K273" i="3"/>
  <c r="J273" i="3"/>
  <c r="I273" i="3"/>
  <c r="L272" i="3"/>
  <c r="K272" i="3"/>
  <c r="J272" i="3"/>
  <c r="I272" i="3"/>
  <c r="L269" i="3"/>
  <c r="K269" i="3"/>
  <c r="J269" i="3"/>
  <c r="I269" i="3"/>
  <c r="L268" i="3"/>
  <c r="K268" i="3"/>
  <c r="J268" i="3"/>
  <c r="I268" i="3"/>
  <c r="L265" i="3"/>
  <c r="K265" i="3"/>
  <c r="J265" i="3"/>
  <c r="I265" i="3"/>
  <c r="L264" i="3"/>
  <c r="L257" i="3" s="1"/>
  <c r="K264" i="3"/>
  <c r="J264" i="3"/>
  <c r="I264" i="3"/>
  <c r="L259" i="3"/>
  <c r="K259" i="3"/>
  <c r="J259" i="3"/>
  <c r="I259" i="3"/>
  <c r="L258" i="3"/>
  <c r="K258" i="3"/>
  <c r="J258" i="3"/>
  <c r="I258" i="3"/>
  <c r="I257" i="3" s="1"/>
  <c r="L254" i="3"/>
  <c r="L253" i="3" s="1"/>
  <c r="K254" i="3"/>
  <c r="K253" i="3" s="1"/>
  <c r="J254" i="3"/>
  <c r="J253" i="3" s="1"/>
  <c r="I254" i="3"/>
  <c r="I253" i="3" s="1"/>
  <c r="L251" i="3"/>
  <c r="L250" i="3" s="1"/>
  <c r="K251" i="3"/>
  <c r="K250" i="3" s="1"/>
  <c r="J251" i="3"/>
  <c r="J250" i="3" s="1"/>
  <c r="I251" i="3"/>
  <c r="I250" i="3" s="1"/>
  <c r="L248" i="3"/>
  <c r="L246" i="3" s="1"/>
  <c r="K248" i="3"/>
  <c r="K246" i="3" s="1"/>
  <c r="J248" i="3"/>
  <c r="J246" i="3" s="1"/>
  <c r="I248" i="3"/>
  <c r="I246" i="3" s="1"/>
  <c r="L243" i="3"/>
  <c r="K243" i="3"/>
  <c r="K242" i="3" s="1"/>
  <c r="J243" i="3"/>
  <c r="J242" i="3" s="1"/>
  <c r="I243" i="3"/>
  <c r="I242" i="3" s="1"/>
  <c r="L242" i="3"/>
  <c r="L239" i="3"/>
  <c r="L238" i="3" s="1"/>
  <c r="L227" i="3" s="1"/>
  <c r="L226" i="3" s="1"/>
  <c r="K239" i="3"/>
  <c r="K238" i="3" s="1"/>
  <c r="K227" i="3" s="1"/>
  <c r="J239" i="3"/>
  <c r="J238" i="3" s="1"/>
  <c r="J227" i="3" s="1"/>
  <c r="I239" i="3"/>
  <c r="I238" i="3" s="1"/>
  <c r="I227" i="3" s="1"/>
  <c r="I226" i="3" s="1"/>
  <c r="L235" i="3"/>
  <c r="K235" i="3"/>
  <c r="K234" i="3" s="1"/>
  <c r="J235" i="3"/>
  <c r="J234" i="3" s="1"/>
  <c r="I235" i="3"/>
  <c r="I234" i="3" s="1"/>
  <c r="L234" i="3"/>
  <c r="L229" i="3"/>
  <c r="L228" i="3" s="1"/>
  <c r="K229" i="3"/>
  <c r="K228" i="3" s="1"/>
  <c r="J229" i="3"/>
  <c r="J228" i="3" s="1"/>
  <c r="I229" i="3"/>
  <c r="I228" i="3" s="1"/>
  <c r="L222" i="3"/>
  <c r="L221" i="3" s="1"/>
  <c r="L220" i="3" s="1"/>
  <c r="K222" i="3"/>
  <c r="K221" i="3" s="1"/>
  <c r="K220" i="3" s="1"/>
  <c r="J222" i="3"/>
  <c r="J221" i="3" s="1"/>
  <c r="I222" i="3"/>
  <c r="I221" i="3" s="1"/>
  <c r="J220" i="3"/>
  <c r="I220" i="3"/>
  <c r="L218" i="3"/>
  <c r="K218" i="3"/>
  <c r="J218" i="3"/>
  <c r="I218" i="3"/>
  <c r="L217" i="3"/>
  <c r="L216" i="3" s="1"/>
  <c r="K217" i="3"/>
  <c r="K216" i="3" s="1"/>
  <c r="J217" i="3"/>
  <c r="J216" i="3" s="1"/>
  <c r="I217" i="3"/>
  <c r="I216" i="3" s="1"/>
  <c r="L211" i="3"/>
  <c r="L210" i="3" s="1"/>
  <c r="L205" i="3" s="1"/>
  <c r="K211" i="3"/>
  <c r="K210" i="3" s="1"/>
  <c r="K205" i="3" s="1"/>
  <c r="J211" i="3"/>
  <c r="J210" i="3" s="1"/>
  <c r="I211" i="3"/>
  <c r="I210" i="3" s="1"/>
  <c r="L207" i="3"/>
  <c r="L206" i="3" s="1"/>
  <c r="K207" i="3"/>
  <c r="K206" i="3" s="1"/>
  <c r="J207" i="3"/>
  <c r="J206" i="3" s="1"/>
  <c r="I207" i="3"/>
  <c r="I206" i="3" s="1"/>
  <c r="J205" i="3"/>
  <c r="I205" i="3"/>
  <c r="L199" i="3"/>
  <c r="K199" i="3"/>
  <c r="J199" i="3"/>
  <c r="I199" i="3"/>
  <c r="L198" i="3"/>
  <c r="L197" i="3" s="1"/>
  <c r="K198" i="3"/>
  <c r="K197" i="3" s="1"/>
  <c r="J198" i="3"/>
  <c r="J197" i="3" s="1"/>
  <c r="I198" i="3"/>
  <c r="I197" i="3" s="1"/>
  <c r="L195" i="3"/>
  <c r="K195" i="3"/>
  <c r="K194" i="3" s="1"/>
  <c r="J195" i="3"/>
  <c r="J194" i="3" s="1"/>
  <c r="I195" i="3"/>
  <c r="I194" i="3" s="1"/>
  <c r="L194" i="3"/>
  <c r="L190" i="3"/>
  <c r="L189" i="3" s="1"/>
  <c r="K190" i="3"/>
  <c r="K189" i="3" s="1"/>
  <c r="J190" i="3"/>
  <c r="J189" i="3" s="1"/>
  <c r="I190" i="3"/>
  <c r="I189" i="3" s="1"/>
  <c r="L186" i="3"/>
  <c r="L185" i="3" s="1"/>
  <c r="L176" i="3" s="1"/>
  <c r="K186" i="3"/>
  <c r="K185" i="3" s="1"/>
  <c r="K176" i="3" s="1"/>
  <c r="J186" i="3"/>
  <c r="J185" i="3" s="1"/>
  <c r="J176" i="3" s="1"/>
  <c r="J175" i="3" s="1"/>
  <c r="I186" i="3"/>
  <c r="I185" i="3" s="1"/>
  <c r="I176" i="3" s="1"/>
  <c r="I175" i="3" s="1"/>
  <c r="L181" i="3"/>
  <c r="L180" i="3" s="1"/>
  <c r="K181" i="3"/>
  <c r="K180" i="3" s="1"/>
  <c r="J181" i="3"/>
  <c r="J180" i="3" s="1"/>
  <c r="I181" i="3"/>
  <c r="I180" i="3" s="1"/>
  <c r="L178" i="3"/>
  <c r="K178" i="3"/>
  <c r="K177" i="3" s="1"/>
  <c r="J178" i="3"/>
  <c r="J177" i="3" s="1"/>
  <c r="I178" i="3"/>
  <c r="I177" i="3" s="1"/>
  <c r="L177" i="3"/>
  <c r="L169" i="3"/>
  <c r="K169" i="3"/>
  <c r="J169" i="3"/>
  <c r="I169" i="3"/>
  <c r="L168" i="3"/>
  <c r="K168" i="3"/>
  <c r="J168" i="3"/>
  <c r="I168" i="3"/>
  <c r="L164" i="3"/>
  <c r="K164" i="3"/>
  <c r="J164" i="3"/>
  <c r="I164" i="3"/>
  <c r="L163" i="3"/>
  <c r="L162" i="3" s="1"/>
  <c r="L157" i="3" s="1"/>
  <c r="K163" i="3"/>
  <c r="K162" i="3" s="1"/>
  <c r="J163" i="3"/>
  <c r="I163" i="3"/>
  <c r="L160" i="3"/>
  <c r="L159" i="3" s="1"/>
  <c r="K160" i="3"/>
  <c r="K159" i="3" s="1"/>
  <c r="J160" i="3"/>
  <c r="J159" i="3" s="1"/>
  <c r="I160" i="3"/>
  <c r="I159" i="3" s="1"/>
  <c r="L158" i="3"/>
  <c r="K158" i="3"/>
  <c r="J158" i="3"/>
  <c r="I158" i="3"/>
  <c r="L155" i="3"/>
  <c r="L154" i="3" s="1"/>
  <c r="L149" i="3" s="1"/>
  <c r="L148" i="3" s="1"/>
  <c r="K155" i="3"/>
  <c r="K154" i="3" s="1"/>
  <c r="K149" i="3" s="1"/>
  <c r="K148" i="3" s="1"/>
  <c r="J155" i="3"/>
  <c r="J154" i="3" s="1"/>
  <c r="J149" i="3" s="1"/>
  <c r="J148" i="3" s="1"/>
  <c r="I155" i="3"/>
  <c r="I154" i="3" s="1"/>
  <c r="I149" i="3" s="1"/>
  <c r="I148" i="3" s="1"/>
  <c r="L151" i="3"/>
  <c r="K151" i="3"/>
  <c r="K150" i="3" s="1"/>
  <c r="J151" i="3"/>
  <c r="J150" i="3" s="1"/>
  <c r="I151" i="3"/>
  <c r="I150" i="3" s="1"/>
  <c r="L150" i="3"/>
  <c r="L145" i="3"/>
  <c r="K145" i="3"/>
  <c r="K144" i="3" s="1"/>
  <c r="J145" i="3"/>
  <c r="J144" i="3" s="1"/>
  <c r="J143" i="3" s="1"/>
  <c r="I145" i="3"/>
  <c r="I144" i="3" s="1"/>
  <c r="I143" i="3" s="1"/>
  <c r="L144" i="3"/>
  <c r="L143" i="3"/>
  <c r="K143" i="3"/>
  <c r="L140" i="3"/>
  <c r="K140" i="3"/>
  <c r="J140" i="3"/>
  <c r="I140" i="3"/>
  <c r="L139" i="3"/>
  <c r="K139" i="3"/>
  <c r="K138" i="3" s="1"/>
  <c r="J139" i="3"/>
  <c r="J138" i="3" s="1"/>
  <c r="I139" i="3"/>
  <c r="I138" i="3" s="1"/>
  <c r="L138" i="3"/>
  <c r="L135" i="3"/>
  <c r="L134" i="3" s="1"/>
  <c r="K135" i="3"/>
  <c r="K134" i="3" s="1"/>
  <c r="K133" i="3" s="1"/>
  <c r="K132" i="3" s="1"/>
  <c r="J135" i="3"/>
  <c r="J134" i="3" s="1"/>
  <c r="J133" i="3" s="1"/>
  <c r="J132" i="3" s="1"/>
  <c r="I135" i="3"/>
  <c r="I134" i="3" s="1"/>
  <c r="I133" i="3" s="1"/>
  <c r="I132" i="3" s="1"/>
  <c r="L133" i="3"/>
  <c r="L132" i="3" s="1"/>
  <c r="L129" i="3"/>
  <c r="L128" i="3" s="1"/>
  <c r="K129" i="3"/>
  <c r="K128" i="3" s="1"/>
  <c r="J129" i="3"/>
  <c r="J128" i="3" s="1"/>
  <c r="I129" i="3"/>
  <c r="I128" i="3" s="1"/>
  <c r="L127" i="3"/>
  <c r="K127" i="3"/>
  <c r="J127" i="3"/>
  <c r="I127" i="3"/>
  <c r="L125" i="3"/>
  <c r="L124" i="3" s="1"/>
  <c r="L123" i="3" s="1"/>
  <c r="L109" i="3" s="1"/>
  <c r="K125" i="3"/>
  <c r="J125" i="3"/>
  <c r="I125" i="3"/>
  <c r="K124" i="3"/>
  <c r="K123" i="3" s="1"/>
  <c r="J124" i="3"/>
  <c r="J123" i="3" s="1"/>
  <c r="I124" i="3"/>
  <c r="I123" i="3" s="1"/>
  <c r="L121" i="3"/>
  <c r="K121" i="3"/>
  <c r="K120" i="3" s="1"/>
  <c r="J121" i="3"/>
  <c r="J120" i="3" s="1"/>
  <c r="I121" i="3"/>
  <c r="I120" i="3" s="1"/>
  <c r="L120" i="3"/>
  <c r="L119" i="3"/>
  <c r="K119" i="3"/>
  <c r="J119" i="3"/>
  <c r="I119" i="3"/>
  <c r="L117" i="3"/>
  <c r="K117" i="3"/>
  <c r="J117" i="3"/>
  <c r="I117" i="3"/>
  <c r="L116" i="3"/>
  <c r="K116" i="3"/>
  <c r="K115" i="3" s="1"/>
  <c r="J116" i="3"/>
  <c r="J115" i="3" s="1"/>
  <c r="I116" i="3"/>
  <c r="I115" i="3" s="1"/>
  <c r="L115" i="3"/>
  <c r="L112" i="3"/>
  <c r="L111" i="3" s="1"/>
  <c r="K112" i="3"/>
  <c r="K111" i="3" s="1"/>
  <c r="J112" i="3"/>
  <c r="J111" i="3" s="1"/>
  <c r="I112" i="3"/>
  <c r="I111" i="3" s="1"/>
  <c r="L110" i="3"/>
  <c r="K110" i="3"/>
  <c r="K109" i="3" s="1"/>
  <c r="J110" i="3"/>
  <c r="J109" i="3" s="1"/>
  <c r="I110" i="3"/>
  <c r="I109" i="3" s="1"/>
  <c r="L106" i="3"/>
  <c r="L105" i="3" s="1"/>
  <c r="L104" i="3" s="1"/>
  <c r="K106" i="3"/>
  <c r="K105" i="3" s="1"/>
  <c r="J106" i="3"/>
  <c r="J105" i="3" s="1"/>
  <c r="I106" i="3"/>
  <c r="I105" i="3" s="1"/>
  <c r="K104" i="3"/>
  <c r="J104" i="3"/>
  <c r="I104" i="3"/>
  <c r="L101" i="3"/>
  <c r="K101" i="3"/>
  <c r="J101" i="3"/>
  <c r="I101" i="3"/>
  <c r="L100" i="3"/>
  <c r="L99" i="3" s="1"/>
  <c r="K100" i="3"/>
  <c r="K99" i="3" s="1"/>
  <c r="J100" i="3"/>
  <c r="J99" i="3" s="1"/>
  <c r="I100" i="3"/>
  <c r="I99" i="3" s="1"/>
  <c r="L96" i="3"/>
  <c r="L95" i="3" s="1"/>
  <c r="L94" i="3" s="1"/>
  <c r="L93" i="3" s="1"/>
  <c r="K96" i="3"/>
  <c r="K95" i="3" s="1"/>
  <c r="J96" i="3"/>
  <c r="J95" i="3" s="1"/>
  <c r="I96" i="3"/>
  <c r="I95" i="3" s="1"/>
  <c r="K94" i="3"/>
  <c r="J94" i="3"/>
  <c r="I94" i="3"/>
  <c r="L88" i="3"/>
  <c r="K88" i="3"/>
  <c r="K87" i="3" s="1"/>
  <c r="J88" i="3"/>
  <c r="J87" i="3" s="1"/>
  <c r="I88" i="3"/>
  <c r="I87" i="3" s="1"/>
  <c r="I86" i="3" s="1"/>
  <c r="I85" i="3" s="1"/>
  <c r="L87" i="3"/>
  <c r="L86" i="3"/>
  <c r="L85" i="3" s="1"/>
  <c r="K86" i="3"/>
  <c r="K85" i="3" s="1"/>
  <c r="J86" i="3"/>
  <c r="J85" i="3" s="1"/>
  <c r="L83" i="3"/>
  <c r="K83" i="3"/>
  <c r="K82" i="3" s="1"/>
  <c r="J83" i="3"/>
  <c r="J82" i="3" s="1"/>
  <c r="I83" i="3"/>
  <c r="L82" i="3"/>
  <c r="I82" i="3"/>
  <c r="L81" i="3"/>
  <c r="K81" i="3"/>
  <c r="J81" i="3"/>
  <c r="I81" i="3"/>
  <c r="L77" i="3"/>
  <c r="K77" i="3"/>
  <c r="J77" i="3"/>
  <c r="I77" i="3"/>
  <c r="L76" i="3"/>
  <c r="K76" i="3"/>
  <c r="J76" i="3"/>
  <c r="I76" i="3"/>
  <c r="L72" i="3"/>
  <c r="K72" i="3"/>
  <c r="J72" i="3"/>
  <c r="I72" i="3"/>
  <c r="L71" i="3"/>
  <c r="K71" i="3"/>
  <c r="J71" i="3"/>
  <c r="I71" i="3"/>
  <c r="I65" i="3" s="1"/>
  <c r="I64" i="3" s="1"/>
  <c r="L67" i="3"/>
  <c r="K67" i="3"/>
  <c r="J67" i="3"/>
  <c r="I67" i="3"/>
  <c r="L66" i="3"/>
  <c r="L65" i="3" s="1"/>
  <c r="L64" i="3" s="1"/>
  <c r="K66" i="3"/>
  <c r="J66" i="3"/>
  <c r="I66" i="3"/>
  <c r="L44" i="3"/>
  <c r="K44" i="3"/>
  <c r="J44" i="3"/>
  <c r="I44" i="3"/>
  <c r="L43" i="3"/>
  <c r="L42" i="3" s="1"/>
  <c r="L41" i="3" s="1"/>
  <c r="K43" i="3"/>
  <c r="K42" i="3" s="1"/>
  <c r="K41" i="3" s="1"/>
  <c r="J43" i="3"/>
  <c r="J42" i="3" s="1"/>
  <c r="J41" i="3" s="1"/>
  <c r="I43" i="3"/>
  <c r="I42" i="3" s="1"/>
  <c r="I41" i="3" s="1"/>
  <c r="L39" i="3"/>
  <c r="K39" i="3"/>
  <c r="J39" i="3"/>
  <c r="I39" i="3"/>
  <c r="L38" i="3"/>
  <c r="K38" i="3"/>
  <c r="K37" i="3" s="1"/>
  <c r="J38" i="3"/>
  <c r="J37" i="3" s="1"/>
  <c r="I38" i="3"/>
  <c r="I37" i="3" s="1"/>
  <c r="I31" i="3" s="1"/>
  <c r="L37" i="3"/>
  <c r="L31" i="3" s="1"/>
  <c r="L34" i="3"/>
  <c r="L33" i="3" s="1"/>
  <c r="K34" i="3"/>
  <c r="K33" i="3" s="1"/>
  <c r="J34" i="3"/>
  <c r="J33" i="3" s="1"/>
  <c r="I34" i="3"/>
  <c r="I33" i="3" s="1"/>
  <c r="L32" i="3"/>
  <c r="K32" i="3"/>
  <c r="J32" i="3"/>
  <c r="I32" i="3"/>
  <c r="L342" i="2"/>
  <c r="K342" i="2"/>
  <c r="K341" i="2" s="1"/>
  <c r="J342" i="2"/>
  <c r="J341" i="2" s="1"/>
  <c r="I342" i="2"/>
  <c r="I341" i="2" s="1"/>
  <c r="L341" i="2"/>
  <c r="L339" i="2"/>
  <c r="L338" i="2" s="1"/>
  <c r="K339" i="2"/>
  <c r="K338" i="2" s="1"/>
  <c r="J339" i="2"/>
  <c r="J338" i="2" s="1"/>
  <c r="I339" i="2"/>
  <c r="I338" i="2" s="1"/>
  <c r="L336" i="2"/>
  <c r="K336" i="2"/>
  <c r="K335" i="2" s="1"/>
  <c r="J336" i="2"/>
  <c r="J335" i="2" s="1"/>
  <c r="I336" i="2"/>
  <c r="I335" i="2" s="1"/>
  <c r="L335" i="2"/>
  <c r="L332" i="2"/>
  <c r="L331" i="2" s="1"/>
  <c r="K332" i="2"/>
  <c r="K331" i="2" s="1"/>
  <c r="J332" i="2"/>
  <c r="J331" i="2" s="1"/>
  <c r="I332" i="2"/>
  <c r="I331" i="2" s="1"/>
  <c r="L327" i="2"/>
  <c r="K327" i="2"/>
  <c r="K326" i="2" s="1"/>
  <c r="J327" i="2"/>
  <c r="J326" i="2" s="1"/>
  <c r="I327" i="2"/>
  <c r="I326" i="2" s="1"/>
  <c r="L326" i="2"/>
  <c r="L323" i="2"/>
  <c r="L322" i="2" s="1"/>
  <c r="K323" i="2"/>
  <c r="K322" i="2" s="1"/>
  <c r="J323" i="2"/>
  <c r="J322" i="2" s="1"/>
  <c r="I323" i="2"/>
  <c r="I322" i="2" s="1"/>
  <c r="L318" i="2"/>
  <c r="K318" i="2"/>
  <c r="K317" i="2" s="1"/>
  <c r="K316" i="2" s="1"/>
  <c r="J318" i="2"/>
  <c r="J317" i="2" s="1"/>
  <c r="J316" i="2" s="1"/>
  <c r="I318" i="2"/>
  <c r="I317" i="2" s="1"/>
  <c r="I316" i="2" s="1"/>
  <c r="L317" i="2"/>
  <c r="L316" i="2" s="1"/>
  <c r="L313" i="2"/>
  <c r="K313" i="2"/>
  <c r="J313" i="2"/>
  <c r="I313" i="2"/>
  <c r="L312" i="2"/>
  <c r="K312" i="2"/>
  <c r="J312" i="2"/>
  <c r="I312" i="2"/>
  <c r="L310" i="2"/>
  <c r="L309" i="2" s="1"/>
  <c r="K310" i="2"/>
  <c r="J310" i="2"/>
  <c r="I310" i="2"/>
  <c r="K309" i="2"/>
  <c r="J309" i="2"/>
  <c r="I309" i="2"/>
  <c r="L307" i="2"/>
  <c r="K307" i="2"/>
  <c r="J307" i="2"/>
  <c r="I307" i="2"/>
  <c r="L306" i="2"/>
  <c r="K306" i="2"/>
  <c r="J306" i="2"/>
  <c r="I306" i="2"/>
  <c r="L303" i="2"/>
  <c r="L302" i="2" s="1"/>
  <c r="K303" i="2"/>
  <c r="J303" i="2"/>
  <c r="I303" i="2"/>
  <c r="K302" i="2"/>
  <c r="J302" i="2"/>
  <c r="I302" i="2"/>
  <c r="L299" i="2"/>
  <c r="K299" i="2"/>
  <c r="J299" i="2"/>
  <c r="I299" i="2"/>
  <c r="L298" i="2"/>
  <c r="K298" i="2"/>
  <c r="J298" i="2"/>
  <c r="I298" i="2"/>
  <c r="L295" i="2"/>
  <c r="L294" i="2" s="1"/>
  <c r="K295" i="2"/>
  <c r="J295" i="2"/>
  <c r="I295" i="2"/>
  <c r="K294" i="2"/>
  <c r="J294" i="2"/>
  <c r="I294" i="2"/>
  <c r="L290" i="2"/>
  <c r="K290" i="2"/>
  <c r="J290" i="2"/>
  <c r="I290" i="2"/>
  <c r="L289" i="2"/>
  <c r="K289" i="2"/>
  <c r="J289" i="2"/>
  <c r="I289" i="2"/>
  <c r="L283" i="2"/>
  <c r="K283" i="2"/>
  <c r="J283" i="2"/>
  <c r="I283" i="2"/>
  <c r="L282" i="2"/>
  <c r="K282" i="2"/>
  <c r="J282" i="2"/>
  <c r="I282" i="2"/>
  <c r="L280" i="2"/>
  <c r="K280" i="2"/>
  <c r="J280" i="2"/>
  <c r="I280" i="2"/>
  <c r="L279" i="2"/>
  <c r="K279" i="2"/>
  <c r="J279" i="2"/>
  <c r="I279" i="2"/>
  <c r="L277" i="2"/>
  <c r="K277" i="2"/>
  <c r="J277" i="2"/>
  <c r="I277" i="2"/>
  <c r="L276" i="2"/>
  <c r="K276" i="2"/>
  <c r="J276" i="2"/>
  <c r="I276" i="2"/>
  <c r="L273" i="2"/>
  <c r="K273" i="2"/>
  <c r="J273" i="2"/>
  <c r="I273" i="2"/>
  <c r="L272" i="2"/>
  <c r="K272" i="2"/>
  <c r="J272" i="2"/>
  <c r="I272" i="2"/>
  <c r="L269" i="2"/>
  <c r="K269" i="2"/>
  <c r="J269" i="2"/>
  <c r="I269" i="2"/>
  <c r="L268" i="2"/>
  <c r="K268" i="2"/>
  <c r="J268" i="2"/>
  <c r="I268" i="2"/>
  <c r="L265" i="2"/>
  <c r="K265" i="2"/>
  <c r="J265" i="2"/>
  <c r="I265" i="2"/>
  <c r="L264" i="2"/>
  <c r="L257" i="2" s="1"/>
  <c r="K264" i="2"/>
  <c r="J264" i="2"/>
  <c r="I264" i="2"/>
  <c r="L259" i="2"/>
  <c r="K259" i="2"/>
  <c r="J259" i="2"/>
  <c r="I259" i="2"/>
  <c r="L258" i="2"/>
  <c r="K258" i="2"/>
  <c r="K257" i="2" s="1"/>
  <c r="J258" i="2"/>
  <c r="I258" i="2"/>
  <c r="I257" i="2" s="1"/>
  <c r="L254" i="2"/>
  <c r="L253" i="2" s="1"/>
  <c r="K254" i="2"/>
  <c r="K253" i="2" s="1"/>
  <c r="J254" i="2"/>
  <c r="J253" i="2" s="1"/>
  <c r="I254" i="2"/>
  <c r="I253" i="2" s="1"/>
  <c r="L251" i="2"/>
  <c r="K251" i="2"/>
  <c r="K250" i="2" s="1"/>
  <c r="J251" i="2"/>
  <c r="J250" i="2" s="1"/>
  <c r="I251" i="2"/>
  <c r="I250" i="2" s="1"/>
  <c r="L250" i="2"/>
  <c r="L248" i="2"/>
  <c r="L246" i="2" s="1"/>
  <c r="K248" i="2"/>
  <c r="K246" i="2" s="1"/>
  <c r="J248" i="2"/>
  <c r="J246" i="2" s="1"/>
  <c r="I248" i="2"/>
  <c r="I246" i="2" s="1"/>
  <c r="L243" i="2"/>
  <c r="K243" i="2"/>
  <c r="K242" i="2" s="1"/>
  <c r="J243" i="2"/>
  <c r="J242" i="2" s="1"/>
  <c r="I243" i="2"/>
  <c r="I242" i="2" s="1"/>
  <c r="L242" i="2"/>
  <c r="L239" i="2"/>
  <c r="L238" i="2" s="1"/>
  <c r="K239" i="2"/>
  <c r="K238" i="2" s="1"/>
  <c r="J239" i="2"/>
  <c r="J238" i="2" s="1"/>
  <c r="I239" i="2"/>
  <c r="I238" i="2" s="1"/>
  <c r="L235" i="2"/>
  <c r="K235" i="2"/>
  <c r="K234" i="2" s="1"/>
  <c r="J235" i="2"/>
  <c r="J234" i="2" s="1"/>
  <c r="I235" i="2"/>
  <c r="I234" i="2" s="1"/>
  <c r="L234" i="2"/>
  <c r="L229" i="2"/>
  <c r="L228" i="2" s="1"/>
  <c r="L227" i="2" s="1"/>
  <c r="L226" i="2" s="1"/>
  <c r="K229" i="2"/>
  <c r="K228" i="2" s="1"/>
  <c r="K227" i="2" s="1"/>
  <c r="K226" i="2" s="1"/>
  <c r="J229" i="2"/>
  <c r="J228" i="2" s="1"/>
  <c r="J227" i="2" s="1"/>
  <c r="I229" i="2"/>
  <c r="I228" i="2" s="1"/>
  <c r="I227" i="2" s="1"/>
  <c r="I226" i="2" s="1"/>
  <c r="L222" i="2"/>
  <c r="L221" i="2" s="1"/>
  <c r="L220" i="2" s="1"/>
  <c r="K222" i="2"/>
  <c r="K221" i="2" s="1"/>
  <c r="K220" i="2" s="1"/>
  <c r="J222" i="2"/>
  <c r="J221" i="2" s="1"/>
  <c r="I222" i="2"/>
  <c r="I221" i="2" s="1"/>
  <c r="J220" i="2"/>
  <c r="I220" i="2"/>
  <c r="L218" i="2"/>
  <c r="L217" i="2" s="1"/>
  <c r="L216" i="2" s="1"/>
  <c r="K218" i="2"/>
  <c r="J218" i="2"/>
  <c r="I218" i="2"/>
  <c r="K217" i="2"/>
  <c r="K216" i="2" s="1"/>
  <c r="J217" i="2"/>
  <c r="J216" i="2" s="1"/>
  <c r="I217" i="2"/>
  <c r="I216" i="2" s="1"/>
  <c r="L211" i="2"/>
  <c r="L210" i="2" s="1"/>
  <c r="L205" i="2" s="1"/>
  <c r="K211" i="2"/>
  <c r="K210" i="2" s="1"/>
  <c r="J211" i="2"/>
  <c r="J210" i="2" s="1"/>
  <c r="I211" i="2"/>
  <c r="I210" i="2" s="1"/>
  <c r="L207" i="2"/>
  <c r="L206" i="2" s="1"/>
  <c r="K207" i="2"/>
  <c r="K206" i="2" s="1"/>
  <c r="J207" i="2"/>
  <c r="J206" i="2" s="1"/>
  <c r="J205" i="2" s="1"/>
  <c r="I207" i="2"/>
  <c r="I206" i="2" s="1"/>
  <c r="I205" i="2" s="1"/>
  <c r="K205" i="2"/>
  <c r="L199" i="2"/>
  <c r="K199" i="2"/>
  <c r="J199" i="2"/>
  <c r="I199" i="2"/>
  <c r="L198" i="2"/>
  <c r="L197" i="2" s="1"/>
  <c r="K198" i="2"/>
  <c r="K197" i="2" s="1"/>
  <c r="J198" i="2"/>
  <c r="J197" i="2" s="1"/>
  <c r="I198" i="2"/>
  <c r="I197" i="2" s="1"/>
  <c r="L195" i="2"/>
  <c r="K195" i="2"/>
  <c r="K194" i="2" s="1"/>
  <c r="J195" i="2"/>
  <c r="J194" i="2" s="1"/>
  <c r="I195" i="2"/>
  <c r="I194" i="2" s="1"/>
  <c r="L194" i="2"/>
  <c r="L190" i="2"/>
  <c r="L189" i="2" s="1"/>
  <c r="K190" i="2"/>
  <c r="K189" i="2" s="1"/>
  <c r="J190" i="2"/>
  <c r="J189" i="2" s="1"/>
  <c r="I190" i="2"/>
  <c r="I189" i="2" s="1"/>
  <c r="L186" i="2"/>
  <c r="L185" i="2" s="1"/>
  <c r="K186" i="2"/>
  <c r="K185" i="2" s="1"/>
  <c r="J186" i="2"/>
  <c r="J185" i="2" s="1"/>
  <c r="I186" i="2"/>
  <c r="I185" i="2" s="1"/>
  <c r="L181" i="2"/>
  <c r="L180" i="2" s="1"/>
  <c r="K181" i="2"/>
  <c r="K180" i="2" s="1"/>
  <c r="J181" i="2"/>
  <c r="J180" i="2" s="1"/>
  <c r="I181" i="2"/>
  <c r="I180" i="2" s="1"/>
  <c r="L178" i="2"/>
  <c r="L177" i="2" s="1"/>
  <c r="L176" i="2" s="1"/>
  <c r="K178" i="2"/>
  <c r="K177" i="2" s="1"/>
  <c r="K176" i="2" s="1"/>
  <c r="J178" i="2"/>
  <c r="J177" i="2" s="1"/>
  <c r="J176" i="2" s="1"/>
  <c r="I178" i="2"/>
  <c r="I177" i="2" s="1"/>
  <c r="I176" i="2" s="1"/>
  <c r="I175" i="2" s="1"/>
  <c r="L169" i="2"/>
  <c r="K169" i="2"/>
  <c r="J169" i="2"/>
  <c r="I169" i="2"/>
  <c r="L168" i="2"/>
  <c r="K168" i="2"/>
  <c r="J168" i="2"/>
  <c r="I168" i="2"/>
  <c r="L164" i="2"/>
  <c r="K164" i="2"/>
  <c r="J164" i="2"/>
  <c r="I164" i="2"/>
  <c r="L163" i="2"/>
  <c r="L162" i="2" s="1"/>
  <c r="K163" i="2"/>
  <c r="J163" i="2"/>
  <c r="I163" i="2"/>
  <c r="I162" i="2" s="1"/>
  <c r="L160" i="2"/>
  <c r="L159" i="2" s="1"/>
  <c r="K160" i="2"/>
  <c r="K159" i="2" s="1"/>
  <c r="J160" i="2"/>
  <c r="J159" i="2" s="1"/>
  <c r="J158" i="2" s="1"/>
  <c r="I160" i="2"/>
  <c r="I159" i="2" s="1"/>
  <c r="I158" i="2" s="1"/>
  <c r="I157" i="2" s="1"/>
  <c r="L158" i="2"/>
  <c r="K158" i="2"/>
  <c r="L155" i="2"/>
  <c r="L154" i="2" s="1"/>
  <c r="K155" i="2"/>
  <c r="K154" i="2" s="1"/>
  <c r="J155" i="2"/>
  <c r="J154" i="2" s="1"/>
  <c r="I155" i="2"/>
  <c r="I154" i="2" s="1"/>
  <c r="L151" i="2"/>
  <c r="K151" i="2"/>
  <c r="K150" i="2" s="1"/>
  <c r="J151" i="2"/>
  <c r="J150" i="2" s="1"/>
  <c r="I151" i="2"/>
  <c r="I150" i="2" s="1"/>
  <c r="L150" i="2"/>
  <c r="L149" i="2"/>
  <c r="L148" i="2" s="1"/>
  <c r="K149" i="2"/>
  <c r="K148" i="2" s="1"/>
  <c r="J149" i="2"/>
  <c r="J148" i="2" s="1"/>
  <c r="I149" i="2"/>
  <c r="I148" i="2" s="1"/>
  <c r="L145" i="2"/>
  <c r="K145" i="2"/>
  <c r="K144" i="2" s="1"/>
  <c r="J145" i="2"/>
  <c r="J144" i="2" s="1"/>
  <c r="J143" i="2" s="1"/>
  <c r="I145" i="2"/>
  <c r="I144" i="2" s="1"/>
  <c r="I143" i="2" s="1"/>
  <c r="L144" i="2"/>
  <c r="L143" i="2"/>
  <c r="K143" i="2"/>
  <c r="L140" i="2"/>
  <c r="K140" i="2"/>
  <c r="J140" i="2"/>
  <c r="I140" i="2"/>
  <c r="L139" i="2"/>
  <c r="L138" i="2" s="1"/>
  <c r="K139" i="2"/>
  <c r="K138" i="2" s="1"/>
  <c r="J139" i="2"/>
  <c r="J138" i="2" s="1"/>
  <c r="I139" i="2"/>
  <c r="I138" i="2" s="1"/>
  <c r="L135" i="2"/>
  <c r="L134" i="2" s="1"/>
  <c r="K135" i="2"/>
  <c r="K134" i="2" s="1"/>
  <c r="K133" i="2" s="1"/>
  <c r="K132" i="2" s="1"/>
  <c r="J135" i="2"/>
  <c r="J134" i="2" s="1"/>
  <c r="J133" i="2" s="1"/>
  <c r="I135" i="2"/>
  <c r="I134" i="2" s="1"/>
  <c r="I133" i="2" s="1"/>
  <c r="L133" i="2"/>
  <c r="L129" i="2"/>
  <c r="L128" i="2" s="1"/>
  <c r="K129" i="2"/>
  <c r="K128" i="2" s="1"/>
  <c r="K127" i="2" s="1"/>
  <c r="J129" i="2"/>
  <c r="J128" i="2" s="1"/>
  <c r="J127" i="2" s="1"/>
  <c r="I129" i="2"/>
  <c r="I128" i="2" s="1"/>
  <c r="I127" i="2" s="1"/>
  <c r="L127" i="2"/>
  <c r="L125" i="2"/>
  <c r="L124" i="2" s="1"/>
  <c r="L123" i="2" s="1"/>
  <c r="K125" i="2"/>
  <c r="J125" i="2"/>
  <c r="I125" i="2"/>
  <c r="K124" i="2"/>
  <c r="K123" i="2" s="1"/>
  <c r="J124" i="2"/>
  <c r="J123" i="2" s="1"/>
  <c r="I124" i="2"/>
  <c r="I123" i="2" s="1"/>
  <c r="L121" i="2"/>
  <c r="K121" i="2"/>
  <c r="K120" i="2" s="1"/>
  <c r="K119" i="2" s="1"/>
  <c r="J121" i="2"/>
  <c r="J120" i="2" s="1"/>
  <c r="J119" i="2" s="1"/>
  <c r="I121" i="2"/>
  <c r="I120" i="2" s="1"/>
  <c r="I119" i="2" s="1"/>
  <c r="L120" i="2"/>
  <c r="L119" i="2" s="1"/>
  <c r="L117" i="2"/>
  <c r="K117" i="2"/>
  <c r="J117" i="2"/>
  <c r="I117" i="2"/>
  <c r="L116" i="2"/>
  <c r="K116" i="2"/>
  <c r="K115" i="2" s="1"/>
  <c r="J116" i="2"/>
  <c r="J115" i="2" s="1"/>
  <c r="I116" i="2"/>
  <c r="I115" i="2" s="1"/>
  <c r="L115" i="2"/>
  <c r="L112" i="2"/>
  <c r="L111" i="2" s="1"/>
  <c r="L110" i="2" s="1"/>
  <c r="K112" i="2"/>
  <c r="K111" i="2" s="1"/>
  <c r="K110" i="2" s="1"/>
  <c r="J112" i="2"/>
  <c r="J111" i="2" s="1"/>
  <c r="J110" i="2" s="1"/>
  <c r="I112" i="2"/>
  <c r="I111" i="2" s="1"/>
  <c r="I110" i="2"/>
  <c r="L106" i="2"/>
  <c r="L105" i="2" s="1"/>
  <c r="L104" i="2" s="1"/>
  <c r="K106" i="2"/>
  <c r="K105" i="2" s="1"/>
  <c r="J106" i="2"/>
  <c r="J105" i="2" s="1"/>
  <c r="I106" i="2"/>
  <c r="I105" i="2" s="1"/>
  <c r="K104" i="2"/>
  <c r="J104" i="2"/>
  <c r="I104" i="2"/>
  <c r="L101" i="2"/>
  <c r="L100" i="2" s="1"/>
  <c r="L99" i="2" s="1"/>
  <c r="K101" i="2"/>
  <c r="J101" i="2"/>
  <c r="I101" i="2"/>
  <c r="K100" i="2"/>
  <c r="K99" i="2" s="1"/>
  <c r="J100" i="2"/>
  <c r="J99" i="2" s="1"/>
  <c r="I100" i="2"/>
  <c r="I99" i="2" s="1"/>
  <c r="L96" i="2"/>
  <c r="L95" i="2" s="1"/>
  <c r="L94" i="2" s="1"/>
  <c r="K96" i="2"/>
  <c r="K95" i="2" s="1"/>
  <c r="J96" i="2"/>
  <c r="J95" i="2" s="1"/>
  <c r="I96" i="2"/>
  <c r="I95" i="2" s="1"/>
  <c r="K94" i="2"/>
  <c r="K93" i="2" s="1"/>
  <c r="J94" i="2"/>
  <c r="J93" i="2" s="1"/>
  <c r="I94" i="2"/>
  <c r="I93" i="2" s="1"/>
  <c r="L88" i="2"/>
  <c r="L87" i="2" s="1"/>
  <c r="L86" i="2" s="1"/>
  <c r="L85" i="2" s="1"/>
  <c r="K88" i="2"/>
  <c r="K87" i="2" s="1"/>
  <c r="J88" i="2"/>
  <c r="J87" i="2" s="1"/>
  <c r="I88" i="2"/>
  <c r="I87" i="2" s="1"/>
  <c r="I86" i="2" s="1"/>
  <c r="I85" i="2" s="1"/>
  <c r="K86" i="2"/>
  <c r="K85" i="2" s="1"/>
  <c r="J86" i="2"/>
  <c r="J85" i="2" s="1"/>
  <c r="L83" i="2"/>
  <c r="K83" i="2"/>
  <c r="K82" i="2" s="1"/>
  <c r="J83" i="2"/>
  <c r="J82" i="2" s="1"/>
  <c r="J81" i="2" s="1"/>
  <c r="J64" i="2" s="1"/>
  <c r="I83" i="2"/>
  <c r="L82" i="2"/>
  <c r="I82" i="2"/>
  <c r="I81" i="2" s="1"/>
  <c r="L81" i="2"/>
  <c r="K81" i="2"/>
  <c r="L77" i="2"/>
  <c r="K77" i="2"/>
  <c r="J77" i="2"/>
  <c r="I77" i="2"/>
  <c r="L76" i="2"/>
  <c r="K76" i="2"/>
  <c r="J76" i="2"/>
  <c r="I76" i="2"/>
  <c r="L72" i="2"/>
  <c r="K72" i="2"/>
  <c r="J72" i="2"/>
  <c r="I72" i="2"/>
  <c r="I71" i="2" s="1"/>
  <c r="I65" i="2" s="1"/>
  <c r="L71" i="2"/>
  <c r="K71" i="2"/>
  <c r="J71" i="2"/>
  <c r="L67" i="2"/>
  <c r="K67" i="2"/>
  <c r="J67" i="2"/>
  <c r="I67" i="2"/>
  <c r="L66" i="2"/>
  <c r="L65" i="2" s="1"/>
  <c r="L64" i="2" s="1"/>
  <c r="K66" i="2"/>
  <c r="J66" i="2"/>
  <c r="J65" i="2" s="1"/>
  <c r="I66" i="2"/>
  <c r="L44" i="2"/>
  <c r="K44" i="2"/>
  <c r="J44" i="2"/>
  <c r="I44" i="2"/>
  <c r="L43" i="2"/>
  <c r="L42" i="2" s="1"/>
  <c r="L41" i="2" s="1"/>
  <c r="K43" i="2"/>
  <c r="K42" i="2" s="1"/>
  <c r="K41" i="2" s="1"/>
  <c r="J43" i="2"/>
  <c r="J42" i="2" s="1"/>
  <c r="J41" i="2" s="1"/>
  <c r="I43" i="2"/>
  <c r="I42" i="2"/>
  <c r="I41" i="2"/>
  <c r="L39" i="2"/>
  <c r="K39" i="2"/>
  <c r="J39" i="2"/>
  <c r="I39" i="2"/>
  <c r="L38" i="2"/>
  <c r="K38" i="2"/>
  <c r="K37" i="2" s="1"/>
  <c r="J38" i="2"/>
  <c r="J37" i="2" s="1"/>
  <c r="I38" i="2"/>
  <c r="I37" i="2" s="1"/>
  <c r="L37" i="2"/>
  <c r="L34" i="2"/>
  <c r="L33" i="2" s="1"/>
  <c r="K34" i="2"/>
  <c r="K33" i="2" s="1"/>
  <c r="J34" i="2"/>
  <c r="J33" i="2" s="1"/>
  <c r="I34" i="2"/>
  <c r="I33" i="2" s="1"/>
  <c r="L32" i="2"/>
  <c r="L31" i="2" s="1"/>
  <c r="K32" i="2"/>
  <c r="K31" i="2" s="1"/>
  <c r="J32" i="2"/>
  <c r="J31" i="2" s="1"/>
  <c r="I32" i="2"/>
  <c r="I31" i="2" s="1"/>
  <c r="I286" i="5" l="1"/>
  <c r="L30" i="5"/>
  <c r="L175" i="5"/>
  <c r="I174" i="5"/>
  <c r="L287" i="5"/>
  <c r="L286" i="5" s="1"/>
  <c r="K175" i="5"/>
  <c r="K157" i="5"/>
  <c r="I93" i="5"/>
  <c r="I30" i="5" s="1"/>
  <c r="I344" i="5" s="1"/>
  <c r="K93" i="5"/>
  <c r="J31" i="5"/>
  <c r="J257" i="5"/>
  <c r="J226" i="5" s="1"/>
  <c r="J174" i="5" s="1"/>
  <c r="J157" i="5"/>
  <c r="J93" i="5"/>
  <c r="J65" i="5"/>
  <c r="J64" i="5" s="1"/>
  <c r="I162" i="5"/>
  <c r="I157" i="5"/>
  <c r="K31" i="5"/>
  <c r="K257" i="5"/>
  <c r="K226" i="5" s="1"/>
  <c r="K65" i="5"/>
  <c r="K64" i="5" s="1"/>
  <c r="J162" i="5"/>
  <c r="L175" i="4"/>
  <c r="I286" i="4"/>
  <c r="L30" i="4"/>
  <c r="I174" i="4"/>
  <c r="L287" i="4"/>
  <c r="L286" i="4" s="1"/>
  <c r="I30" i="4"/>
  <c r="I344" i="4" s="1"/>
  <c r="K175" i="4"/>
  <c r="K157" i="4"/>
  <c r="J93" i="4"/>
  <c r="K257" i="4"/>
  <c r="K226" i="4" s="1"/>
  <c r="I157" i="4"/>
  <c r="J31" i="4"/>
  <c r="J65" i="4"/>
  <c r="J64" i="4" s="1"/>
  <c r="I162" i="4"/>
  <c r="I93" i="4"/>
  <c r="J257" i="4"/>
  <c r="J226" i="4" s="1"/>
  <c r="J174" i="4" s="1"/>
  <c r="K31" i="4"/>
  <c r="K93" i="4"/>
  <c r="K65" i="4"/>
  <c r="K64" i="4" s="1"/>
  <c r="J162" i="4"/>
  <c r="J157" i="4" s="1"/>
  <c r="L287" i="3"/>
  <c r="L286" i="3" s="1"/>
  <c r="K175" i="3"/>
  <c r="L175" i="3"/>
  <c r="L174" i="3" s="1"/>
  <c r="L30" i="3"/>
  <c r="L344" i="3" s="1"/>
  <c r="I287" i="3"/>
  <c r="I286" i="3" s="1"/>
  <c r="I174" i="3" s="1"/>
  <c r="J257" i="3"/>
  <c r="J226" i="3" s="1"/>
  <c r="J174" i="3" s="1"/>
  <c r="I157" i="3"/>
  <c r="J287" i="3"/>
  <c r="J286" i="3" s="1"/>
  <c r="J157" i="3"/>
  <c r="K257" i="3"/>
  <c r="K226" i="3" s="1"/>
  <c r="J65" i="3"/>
  <c r="J64" i="3" s="1"/>
  <c r="I162" i="3"/>
  <c r="K157" i="3"/>
  <c r="J31" i="3"/>
  <c r="I93" i="3"/>
  <c r="I30" i="3" s="1"/>
  <c r="I344" i="3" s="1"/>
  <c r="K31" i="3"/>
  <c r="J93" i="3"/>
  <c r="K93" i="3"/>
  <c r="K65" i="3"/>
  <c r="K64" i="3" s="1"/>
  <c r="J162" i="3"/>
  <c r="J175" i="2"/>
  <c r="K175" i="2"/>
  <c r="L175" i="2"/>
  <c r="J226" i="2"/>
  <c r="L287" i="2"/>
  <c r="L286" i="2" s="1"/>
  <c r="I64" i="2"/>
  <c r="I30" i="2" s="1"/>
  <c r="I344" i="2" s="1"/>
  <c r="J132" i="2"/>
  <c r="J30" i="2" s="1"/>
  <c r="J109" i="2"/>
  <c r="L132" i="2"/>
  <c r="I132" i="2"/>
  <c r="K109" i="2"/>
  <c r="J157" i="2"/>
  <c r="L93" i="2"/>
  <c r="L157" i="2"/>
  <c r="L109" i="2"/>
  <c r="L30" i="2" s="1"/>
  <c r="K162" i="2"/>
  <c r="K157" i="2" s="1"/>
  <c r="I109" i="2"/>
  <c r="I287" i="2"/>
  <c r="I286" i="2" s="1"/>
  <c r="I174" i="2" s="1"/>
  <c r="J287" i="2"/>
  <c r="J286" i="2" s="1"/>
  <c r="K287" i="2"/>
  <c r="K286" i="2" s="1"/>
  <c r="J257" i="2"/>
  <c r="K65" i="2"/>
  <c r="K64" i="2" s="1"/>
  <c r="J162" i="2"/>
  <c r="I34" i="1"/>
  <c r="I33" i="1"/>
  <c r="I32" i="1"/>
  <c r="J34" i="1"/>
  <c r="J33" i="1"/>
  <c r="J32" i="1"/>
  <c r="J31" i="1" s="1"/>
  <c r="K34" i="1"/>
  <c r="K33" i="1" s="1"/>
  <c r="K32" i="1" s="1"/>
  <c r="K31" i="1" s="1"/>
  <c r="L34" i="1"/>
  <c r="L33" i="1" s="1"/>
  <c r="L32" i="1" s="1"/>
  <c r="L31" i="1" s="1"/>
  <c r="K38" i="1"/>
  <c r="K37" i="1"/>
  <c r="I39" i="1"/>
  <c r="I38" i="1"/>
  <c r="I37" i="1" s="1"/>
  <c r="I31" i="1" s="1"/>
  <c r="J39" i="1"/>
  <c r="J38" i="1"/>
  <c r="J37" i="1"/>
  <c r="K39" i="1"/>
  <c r="L39" i="1"/>
  <c r="L38" i="1" s="1"/>
  <c r="L37" i="1" s="1"/>
  <c r="I44" i="1"/>
  <c r="I43" i="1"/>
  <c r="I42" i="1"/>
  <c r="I41" i="1"/>
  <c r="J44" i="1"/>
  <c r="J43" i="1"/>
  <c r="J42" i="1" s="1"/>
  <c r="J41" i="1" s="1"/>
  <c r="K44" i="1"/>
  <c r="K43" i="1"/>
  <c r="K42" i="1" s="1"/>
  <c r="K41" i="1" s="1"/>
  <c r="L44" i="1"/>
  <c r="L43" i="1"/>
  <c r="L42" i="1"/>
  <c r="L41" i="1" s="1"/>
  <c r="I67" i="1"/>
  <c r="I66" i="1"/>
  <c r="J67" i="1"/>
  <c r="J66" i="1"/>
  <c r="J65" i="1" s="1"/>
  <c r="J64" i="1" s="1"/>
  <c r="K67" i="1"/>
  <c r="K66" i="1"/>
  <c r="K65" i="1" s="1"/>
  <c r="K64" i="1" s="1"/>
  <c r="L67" i="1"/>
  <c r="L66" i="1" s="1"/>
  <c r="I72" i="1"/>
  <c r="I71" i="1"/>
  <c r="J72" i="1"/>
  <c r="J71" i="1" s="1"/>
  <c r="K72" i="1"/>
  <c r="K71" i="1"/>
  <c r="L72" i="1"/>
  <c r="L71" i="1"/>
  <c r="I77" i="1"/>
  <c r="I76" i="1"/>
  <c r="I65" i="1" s="1"/>
  <c r="I64" i="1" s="1"/>
  <c r="J77" i="1"/>
  <c r="J76" i="1"/>
  <c r="K77" i="1"/>
  <c r="K76" i="1"/>
  <c r="L77" i="1"/>
  <c r="L76" i="1" s="1"/>
  <c r="I83" i="1"/>
  <c r="I82" i="1"/>
  <c r="I81" i="1"/>
  <c r="J83" i="1"/>
  <c r="J82" i="1"/>
  <c r="J81" i="1"/>
  <c r="K83" i="1"/>
  <c r="K82" i="1"/>
  <c r="K81" i="1"/>
  <c r="L83" i="1"/>
  <c r="L82" i="1" s="1"/>
  <c r="L81" i="1" s="1"/>
  <c r="I88" i="1"/>
  <c r="I87" i="1"/>
  <c r="I86" i="1" s="1"/>
  <c r="I85" i="1" s="1"/>
  <c r="J88" i="1"/>
  <c r="J87" i="1"/>
  <c r="J86" i="1"/>
  <c r="J85" i="1" s="1"/>
  <c r="K88" i="1"/>
  <c r="K87" i="1"/>
  <c r="K86" i="1"/>
  <c r="K85" i="1"/>
  <c r="L88" i="1"/>
  <c r="L87" i="1"/>
  <c r="L86" i="1" s="1"/>
  <c r="L85" i="1" s="1"/>
  <c r="I96" i="1"/>
  <c r="I95" i="1"/>
  <c r="I94" i="1" s="1"/>
  <c r="J96" i="1"/>
  <c r="J95" i="1" s="1"/>
  <c r="J94" i="1" s="1"/>
  <c r="K96" i="1"/>
  <c r="K95" i="1" s="1"/>
  <c r="K94" i="1" s="1"/>
  <c r="L96" i="1"/>
  <c r="L95" i="1"/>
  <c r="L94" i="1"/>
  <c r="I101" i="1"/>
  <c r="I100" i="1"/>
  <c r="I99" i="1" s="1"/>
  <c r="J101" i="1"/>
  <c r="J100" i="1" s="1"/>
  <c r="J99" i="1" s="1"/>
  <c r="K101" i="1"/>
  <c r="K100" i="1" s="1"/>
  <c r="K99" i="1" s="1"/>
  <c r="L101" i="1"/>
  <c r="L100" i="1"/>
  <c r="L99" i="1" s="1"/>
  <c r="I106" i="1"/>
  <c r="I105" i="1"/>
  <c r="I104" i="1"/>
  <c r="J106" i="1"/>
  <c r="J105" i="1"/>
  <c r="J104" i="1"/>
  <c r="K106" i="1"/>
  <c r="K105" i="1"/>
  <c r="K104" i="1" s="1"/>
  <c r="L106" i="1"/>
  <c r="L105" i="1" s="1"/>
  <c r="L104" i="1" s="1"/>
  <c r="I112" i="1"/>
  <c r="I111" i="1"/>
  <c r="I110" i="1"/>
  <c r="J112" i="1"/>
  <c r="J111" i="1"/>
  <c r="J110" i="1"/>
  <c r="K112" i="1"/>
  <c r="K111" i="1"/>
  <c r="K110" i="1"/>
  <c r="L112" i="1"/>
  <c r="L111" i="1" s="1"/>
  <c r="L110" i="1" s="1"/>
  <c r="I117" i="1"/>
  <c r="I116" i="1"/>
  <c r="I115" i="1" s="1"/>
  <c r="J117" i="1"/>
  <c r="J116" i="1" s="1"/>
  <c r="J115" i="1" s="1"/>
  <c r="K117" i="1"/>
  <c r="K116" i="1" s="1"/>
  <c r="K115" i="1" s="1"/>
  <c r="L117" i="1"/>
  <c r="L116" i="1"/>
  <c r="L115" i="1"/>
  <c r="I121" i="1"/>
  <c r="I120" i="1"/>
  <c r="I119" i="1" s="1"/>
  <c r="J121" i="1"/>
  <c r="J120" i="1" s="1"/>
  <c r="J119" i="1" s="1"/>
  <c r="K121" i="1"/>
  <c r="K120" i="1" s="1"/>
  <c r="K119" i="1" s="1"/>
  <c r="L121" i="1"/>
  <c r="L120" i="1"/>
  <c r="L119" i="1" s="1"/>
  <c r="I125" i="1"/>
  <c r="I124" i="1"/>
  <c r="I123" i="1"/>
  <c r="J125" i="1"/>
  <c r="J124" i="1"/>
  <c r="J123" i="1"/>
  <c r="K125" i="1"/>
  <c r="K124" i="1"/>
  <c r="K123" i="1" s="1"/>
  <c r="L125" i="1"/>
  <c r="L124" i="1" s="1"/>
  <c r="L123" i="1" s="1"/>
  <c r="I129" i="1"/>
  <c r="I128" i="1"/>
  <c r="I127" i="1"/>
  <c r="J129" i="1"/>
  <c r="J128" i="1"/>
  <c r="J127" i="1"/>
  <c r="K129" i="1"/>
  <c r="K128" i="1"/>
  <c r="K127" i="1"/>
  <c r="L129" i="1"/>
  <c r="L128" i="1" s="1"/>
  <c r="L127" i="1" s="1"/>
  <c r="I135" i="1"/>
  <c r="I134" i="1"/>
  <c r="I133" i="1" s="1"/>
  <c r="J135" i="1"/>
  <c r="J134" i="1" s="1"/>
  <c r="J133" i="1" s="1"/>
  <c r="K135" i="1"/>
  <c r="K134" i="1" s="1"/>
  <c r="K133" i="1" s="1"/>
  <c r="L135" i="1"/>
  <c r="L134" i="1"/>
  <c r="L133" i="1"/>
  <c r="L132" i="1" s="1"/>
  <c r="I140" i="1"/>
  <c r="I139" i="1"/>
  <c r="I138" i="1" s="1"/>
  <c r="J140" i="1"/>
  <c r="J139" i="1" s="1"/>
  <c r="J138" i="1" s="1"/>
  <c r="K140" i="1"/>
  <c r="K139" i="1" s="1"/>
  <c r="K138" i="1" s="1"/>
  <c r="L140" i="1"/>
  <c r="L139" i="1"/>
  <c r="L138" i="1" s="1"/>
  <c r="I145" i="1"/>
  <c r="I144" i="1"/>
  <c r="I143" i="1"/>
  <c r="J145" i="1"/>
  <c r="J144" i="1"/>
  <c r="J143" i="1"/>
  <c r="K145" i="1"/>
  <c r="K144" i="1"/>
  <c r="K143" i="1" s="1"/>
  <c r="L145" i="1"/>
  <c r="L144" i="1" s="1"/>
  <c r="L143" i="1" s="1"/>
  <c r="I151" i="1"/>
  <c r="I150" i="1"/>
  <c r="J151" i="1"/>
  <c r="J150" i="1" s="1"/>
  <c r="J149" i="1" s="1"/>
  <c r="J148" i="1" s="1"/>
  <c r="K151" i="1"/>
  <c r="K150" i="1"/>
  <c r="L151" i="1"/>
  <c r="L150" i="1"/>
  <c r="I155" i="1"/>
  <c r="I154" i="1"/>
  <c r="I149" i="1" s="1"/>
  <c r="I148" i="1" s="1"/>
  <c r="J155" i="1"/>
  <c r="J154" i="1"/>
  <c r="K155" i="1"/>
  <c r="K154" i="1"/>
  <c r="L155" i="1"/>
  <c r="L154" i="1" s="1"/>
  <c r="I160" i="1"/>
  <c r="I159" i="1" s="1"/>
  <c r="I158" i="1" s="1"/>
  <c r="I157" i="1" s="1"/>
  <c r="J160" i="1"/>
  <c r="J159" i="1"/>
  <c r="J158" i="1"/>
  <c r="K160" i="1"/>
  <c r="K159" i="1"/>
  <c r="K158" i="1" s="1"/>
  <c r="K157" i="1" s="1"/>
  <c r="L160" i="1"/>
  <c r="L159" i="1" s="1"/>
  <c r="L158" i="1" s="1"/>
  <c r="I164" i="1"/>
  <c r="I163" i="1" s="1"/>
  <c r="I162" i="1" s="1"/>
  <c r="J164" i="1"/>
  <c r="J163" i="1"/>
  <c r="K164" i="1"/>
  <c r="K163" i="1"/>
  <c r="L164" i="1"/>
  <c r="L163" i="1"/>
  <c r="L162" i="1" s="1"/>
  <c r="L168" i="1"/>
  <c r="I169" i="1"/>
  <c r="I168" i="1"/>
  <c r="J169" i="1"/>
  <c r="J168" i="1"/>
  <c r="K169" i="1"/>
  <c r="K168" i="1"/>
  <c r="L169" i="1"/>
  <c r="I178" i="1"/>
  <c r="I177" i="1" s="1"/>
  <c r="I176" i="1" s="1"/>
  <c r="J178" i="1"/>
  <c r="J177" i="1"/>
  <c r="K178" i="1"/>
  <c r="K177" i="1"/>
  <c r="L178" i="1"/>
  <c r="L177" i="1"/>
  <c r="I181" i="1"/>
  <c r="I180" i="1"/>
  <c r="J181" i="1"/>
  <c r="J180" i="1" s="1"/>
  <c r="K181" i="1"/>
  <c r="K180" i="1" s="1"/>
  <c r="K176" i="1" s="1"/>
  <c r="L181" i="1"/>
  <c r="L180" i="1" s="1"/>
  <c r="I186" i="1"/>
  <c r="I185" i="1"/>
  <c r="J186" i="1"/>
  <c r="J185" i="1" s="1"/>
  <c r="K186" i="1"/>
  <c r="K185" i="1"/>
  <c r="L186" i="1"/>
  <c r="L185" i="1"/>
  <c r="I190" i="1"/>
  <c r="I189" i="1"/>
  <c r="J190" i="1"/>
  <c r="J189" i="1"/>
  <c r="K190" i="1"/>
  <c r="K189" i="1"/>
  <c r="L190" i="1"/>
  <c r="L189" i="1"/>
  <c r="I195" i="1"/>
  <c r="I194" i="1"/>
  <c r="J195" i="1"/>
  <c r="J194" i="1" s="1"/>
  <c r="K195" i="1"/>
  <c r="K194" i="1"/>
  <c r="L195" i="1"/>
  <c r="L194" i="1"/>
  <c r="I199" i="1"/>
  <c r="I198" i="1"/>
  <c r="I197" i="1" s="1"/>
  <c r="J199" i="1"/>
  <c r="J198" i="1" s="1"/>
  <c r="J197" i="1" s="1"/>
  <c r="K199" i="1"/>
  <c r="K198" i="1" s="1"/>
  <c r="K197" i="1" s="1"/>
  <c r="L199" i="1"/>
  <c r="L198" i="1"/>
  <c r="L197" i="1" s="1"/>
  <c r="I207" i="1"/>
  <c r="I206" i="1"/>
  <c r="I205" i="1" s="1"/>
  <c r="J207" i="1"/>
  <c r="J206" i="1"/>
  <c r="J205" i="1"/>
  <c r="K207" i="1"/>
  <c r="K206" i="1" s="1"/>
  <c r="K205" i="1" s="1"/>
  <c r="L207" i="1"/>
  <c r="L206" i="1"/>
  <c r="I211" i="1"/>
  <c r="I210" i="1"/>
  <c r="J211" i="1"/>
  <c r="J210" i="1"/>
  <c r="K211" i="1"/>
  <c r="K210" i="1"/>
  <c r="L211" i="1"/>
  <c r="L210" i="1"/>
  <c r="I218" i="1"/>
  <c r="I217" i="1"/>
  <c r="I216" i="1"/>
  <c r="J218" i="1"/>
  <c r="J217" i="1"/>
  <c r="J216" i="1" s="1"/>
  <c r="K218" i="1"/>
  <c r="K217" i="1" s="1"/>
  <c r="K216" i="1" s="1"/>
  <c r="L218" i="1"/>
  <c r="L217" i="1"/>
  <c r="L216" i="1"/>
  <c r="I222" i="1"/>
  <c r="I221" i="1"/>
  <c r="I220" i="1"/>
  <c r="J222" i="1"/>
  <c r="J221" i="1"/>
  <c r="J220" i="1" s="1"/>
  <c r="K222" i="1"/>
  <c r="K221" i="1" s="1"/>
  <c r="K220" i="1" s="1"/>
  <c r="L222" i="1"/>
  <c r="L221" i="1" s="1"/>
  <c r="L220" i="1" s="1"/>
  <c r="I229" i="1"/>
  <c r="I228" i="1"/>
  <c r="J229" i="1"/>
  <c r="J228" i="1" s="1"/>
  <c r="K229" i="1"/>
  <c r="K228" i="1"/>
  <c r="L229" i="1"/>
  <c r="L228" i="1" s="1"/>
  <c r="I235" i="1"/>
  <c r="I234" i="1"/>
  <c r="J235" i="1"/>
  <c r="J234" i="1" s="1"/>
  <c r="K235" i="1"/>
  <c r="K234" i="1" s="1"/>
  <c r="L235" i="1"/>
  <c r="L234" i="1" s="1"/>
  <c r="I239" i="1"/>
  <c r="I238" i="1" s="1"/>
  <c r="J239" i="1"/>
  <c r="J238" i="1"/>
  <c r="K239" i="1"/>
  <c r="K238" i="1"/>
  <c r="L239" i="1"/>
  <c r="L238" i="1"/>
  <c r="I243" i="1"/>
  <c r="I242" i="1"/>
  <c r="J243" i="1"/>
  <c r="J242" i="1" s="1"/>
  <c r="K243" i="1"/>
  <c r="K242" i="1" s="1"/>
  <c r="L243" i="1"/>
  <c r="L242" i="1" s="1"/>
  <c r="I248" i="1"/>
  <c r="I246" i="1" s="1"/>
  <c r="J248" i="1"/>
  <c r="J246" i="1"/>
  <c r="K248" i="1"/>
  <c r="K246" i="1"/>
  <c r="L248" i="1"/>
  <c r="L246" i="1"/>
  <c r="I251" i="1"/>
  <c r="I250" i="1"/>
  <c r="J251" i="1"/>
  <c r="J250" i="1" s="1"/>
  <c r="K251" i="1"/>
  <c r="K250" i="1" s="1"/>
  <c r="L251" i="1"/>
  <c r="L250" i="1" s="1"/>
  <c r="I254" i="1"/>
  <c r="I253" i="1" s="1"/>
  <c r="J254" i="1"/>
  <c r="J253" i="1"/>
  <c r="K254" i="1"/>
  <c r="K253" i="1"/>
  <c r="L254" i="1"/>
  <c r="L253" i="1"/>
  <c r="L258" i="1"/>
  <c r="I259" i="1"/>
  <c r="I258" i="1"/>
  <c r="J259" i="1"/>
  <c r="J258" i="1"/>
  <c r="K259" i="1"/>
  <c r="K258" i="1"/>
  <c r="L259" i="1"/>
  <c r="I265" i="1"/>
  <c r="I264" i="1" s="1"/>
  <c r="J265" i="1"/>
  <c r="J264" i="1"/>
  <c r="K265" i="1"/>
  <c r="K264" i="1"/>
  <c r="L265" i="1"/>
  <c r="L264" i="1"/>
  <c r="I269" i="1"/>
  <c r="I268" i="1"/>
  <c r="J269" i="1"/>
  <c r="J268" i="1" s="1"/>
  <c r="K269" i="1"/>
  <c r="K268" i="1" s="1"/>
  <c r="L269" i="1"/>
  <c r="L268" i="1" s="1"/>
  <c r="I273" i="1"/>
  <c r="I272" i="1" s="1"/>
  <c r="J273" i="1"/>
  <c r="J272" i="1"/>
  <c r="K273" i="1"/>
  <c r="K272" i="1"/>
  <c r="L273" i="1"/>
  <c r="L272" i="1"/>
  <c r="I277" i="1"/>
  <c r="I276" i="1"/>
  <c r="J277" i="1"/>
  <c r="J276" i="1" s="1"/>
  <c r="K277" i="1"/>
  <c r="K276" i="1" s="1"/>
  <c r="L277" i="1"/>
  <c r="L276" i="1" s="1"/>
  <c r="I280" i="1"/>
  <c r="I279" i="1"/>
  <c r="J280" i="1"/>
  <c r="J279" i="1"/>
  <c r="K280" i="1"/>
  <c r="K279" i="1"/>
  <c r="L280" i="1"/>
  <c r="L279" i="1"/>
  <c r="I283" i="1"/>
  <c r="I282" i="1"/>
  <c r="J283" i="1"/>
  <c r="J282" i="1" s="1"/>
  <c r="K283" i="1"/>
  <c r="K282" i="1" s="1"/>
  <c r="L283" i="1"/>
  <c r="L282" i="1" s="1"/>
  <c r="I290" i="1"/>
  <c r="I289" i="1"/>
  <c r="J290" i="1"/>
  <c r="J289" i="1"/>
  <c r="K290" i="1"/>
  <c r="K289" i="1"/>
  <c r="K287" i="1" s="1"/>
  <c r="L290" i="1"/>
  <c r="L289" i="1"/>
  <c r="L287" i="1"/>
  <c r="I295" i="1"/>
  <c r="I294" i="1"/>
  <c r="I287" i="1" s="1"/>
  <c r="I286" i="1" s="1"/>
  <c r="J295" i="1"/>
  <c r="J294" i="1"/>
  <c r="K295" i="1"/>
  <c r="K294" i="1"/>
  <c r="L295" i="1"/>
  <c r="L294" i="1"/>
  <c r="I299" i="1"/>
  <c r="I298" i="1"/>
  <c r="J299" i="1"/>
  <c r="J298" i="1" s="1"/>
  <c r="K299" i="1"/>
  <c r="K298" i="1"/>
  <c r="L299" i="1"/>
  <c r="L298" i="1"/>
  <c r="I303" i="1"/>
  <c r="I302" i="1"/>
  <c r="J303" i="1"/>
  <c r="J302" i="1"/>
  <c r="K303" i="1"/>
  <c r="K302" i="1"/>
  <c r="L303" i="1"/>
  <c r="L302" i="1"/>
  <c r="I307" i="1"/>
  <c r="I306" i="1"/>
  <c r="J307" i="1"/>
  <c r="J306" i="1" s="1"/>
  <c r="K307" i="1"/>
  <c r="K306" i="1"/>
  <c r="L307" i="1"/>
  <c r="L306" i="1"/>
  <c r="I310" i="1"/>
  <c r="I309" i="1"/>
  <c r="J310" i="1"/>
  <c r="J309" i="1"/>
  <c r="K310" i="1"/>
  <c r="K309" i="1"/>
  <c r="L310" i="1"/>
  <c r="L309" i="1"/>
  <c r="I313" i="1"/>
  <c r="I312" i="1"/>
  <c r="J313" i="1"/>
  <c r="J312" i="1" s="1"/>
  <c r="K313" i="1"/>
  <c r="K312" i="1"/>
  <c r="L313" i="1"/>
  <c r="L312" i="1"/>
  <c r="I318" i="1"/>
  <c r="I317" i="1"/>
  <c r="I316" i="1" s="1"/>
  <c r="J318" i="1"/>
  <c r="J317" i="1"/>
  <c r="K318" i="1"/>
  <c r="K317" i="1"/>
  <c r="L318" i="1"/>
  <c r="L317" i="1"/>
  <c r="I323" i="1"/>
  <c r="I322" i="1"/>
  <c r="J323" i="1"/>
  <c r="J322" i="1" s="1"/>
  <c r="K323" i="1"/>
  <c r="K322" i="1"/>
  <c r="L323" i="1"/>
  <c r="L322" i="1"/>
  <c r="I327" i="1"/>
  <c r="I326" i="1"/>
  <c r="J327" i="1"/>
  <c r="J326" i="1"/>
  <c r="K327" i="1"/>
  <c r="K326" i="1"/>
  <c r="L327" i="1"/>
  <c r="L326" i="1" s="1"/>
  <c r="I332" i="1"/>
  <c r="I331" i="1"/>
  <c r="J332" i="1"/>
  <c r="J331" i="1"/>
  <c r="K332" i="1"/>
  <c r="K331" i="1" s="1"/>
  <c r="L332" i="1"/>
  <c r="L331" i="1"/>
  <c r="I336" i="1"/>
  <c r="I335" i="1"/>
  <c r="J336" i="1"/>
  <c r="J335" i="1"/>
  <c r="K336" i="1"/>
  <c r="K335" i="1"/>
  <c r="L336" i="1"/>
  <c r="L335" i="1" s="1"/>
  <c r="I339" i="1"/>
  <c r="I338" i="1"/>
  <c r="J339" i="1"/>
  <c r="J338" i="1" s="1"/>
  <c r="K339" i="1"/>
  <c r="K338" i="1"/>
  <c r="L339" i="1"/>
  <c r="L338" i="1"/>
  <c r="I342" i="1"/>
  <c r="I341" i="1"/>
  <c r="J342" i="1"/>
  <c r="J341" i="1"/>
  <c r="K342" i="1"/>
  <c r="K341" i="1"/>
  <c r="L342" i="1"/>
  <c r="L341" i="1" s="1"/>
  <c r="J162" i="1"/>
  <c r="J157" i="1"/>
  <c r="K162" i="1"/>
  <c r="L205" i="1"/>
  <c r="K149" i="1"/>
  <c r="K148" i="1"/>
  <c r="K174" i="5" l="1"/>
  <c r="L174" i="5"/>
  <c r="K30" i="5"/>
  <c r="K344" i="5" s="1"/>
  <c r="L344" i="5"/>
  <c r="J30" i="5"/>
  <c r="J344" i="5" s="1"/>
  <c r="K174" i="4"/>
  <c r="J30" i="4"/>
  <c r="J344" i="4" s="1"/>
  <c r="K30" i="4"/>
  <c r="K344" i="4" s="1"/>
  <c r="L174" i="4"/>
  <c r="L344" i="4" s="1"/>
  <c r="K30" i="3"/>
  <c r="J30" i="3"/>
  <c r="J344" i="3" s="1"/>
  <c r="K174" i="3"/>
  <c r="K30" i="2"/>
  <c r="K344" i="2" s="1"/>
  <c r="L174" i="2"/>
  <c r="L344" i="2" s="1"/>
  <c r="K174" i="2"/>
  <c r="J174" i="2"/>
  <c r="J344" i="2" s="1"/>
  <c r="J227" i="1"/>
  <c r="K175" i="1"/>
  <c r="I227" i="1"/>
  <c r="K132" i="1"/>
  <c r="K93" i="1"/>
  <c r="J257" i="1"/>
  <c r="K316" i="1"/>
  <c r="K286" i="1" s="1"/>
  <c r="J316" i="1"/>
  <c r="J109" i="1"/>
  <c r="L176" i="1"/>
  <c r="L175" i="1" s="1"/>
  <c r="L109" i="1"/>
  <c r="L227" i="1"/>
  <c r="L226" i="1" s="1"/>
  <c r="J132" i="1"/>
  <c r="J93" i="1"/>
  <c r="J30" i="1" s="1"/>
  <c r="I132" i="1"/>
  <c r="K257" i="1"/>
  <c r="I257" i="1"/>
  <c r="K109" i="1"/>
  <c r="K30" i="1" s="1"/>
  <c r="L316" i="1"/>
  <c r="L286" i="1" s="1"/>
  <c r="J287" i="1"/>
  <c r="J286" i="1" s="1"/>
  <c r="L257" i="1"/>
  <c r="J176" i="1"/>
  <c r="J175" i="1" s="1"/>
  <c r="L149" i="1"/>
  <c r="L148" i="1" s="1"/>
  <c r="L93" i="1"/>
  <c r="L65" i="1"/>
  <c r="L64" i="1" s="1"/>
  <c r="L30" i="1" s="1"/>
  <c r="I109" i="1"/>
  <c r="I30" i="1" s="1"/>
  <c r="K227" i="1"/>
  <c r="I93" i="1"/>
  <c r="I175" i="1"/>
  <c r="L157" i="1"/>
  <c r="K344" i="3" l="1"/>
  <c r="L174" i="1"/>
  <c r="L344" i="1" s="1"/>
  <c r="I226" i="1"/>
  <c r="I174" i="1" s="1"/>
  <c r="I344" i="1" s="1"/>
  <c r="K226" i="1"/>
  <c r="K174" i="1" s="1"/>
  <c r="K344" i="1" s="1"/>
  <c r="J226" i="1"/>
  <c r="J174" i="1" s="1"/>
  <c r="J344" i="1" s="1"/>
</calcChain>
</file>

<file path=xl/sharedStrings.xml><?xml version="1.0" encoding="utf-8"?>
<sst xmlns="http://schemas.openxmlformats.org/spreadsheetml/2006/main" count="1990" uniqueCount="352">
  <si>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</si>
  <si>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</si>
  <si>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</si>
  <si>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</si>
  <si>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</si>
  <si>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</si>
  <si>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Joniškio kultūros centras 190574241 Žemaičių g. 14, Joniškis</t>
  </si>
  <si>
    <t>(įstaigos pavadinimas, kodas Juridinių asmenų registre, adresas)</t>
  </si>
  <si>
    <t>BIUDŽETO IŠLAIDŲ SĄMATOS VYKDYMO</t>
  </si>
  <si>
    <t xml:space="preserve"> </t>
  </si>
  <si>
    <t>mėnesinė</t>
  </si>
  <si>
    <t>(metinė, ketvirtinė)</t>
  </si>
  <si>
    <t>ATASKAITA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</si>
  <si>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</si>
  <si>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</si>
  <si>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</si>
  <si>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</si>
  <si>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</si>
  <si>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</si>
  <si>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</si>
  <si>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</si>
  <si>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</si>
  <si>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5SB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</si>
  <si>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</si>
  <si>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</si>
  <si>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</si>
  <si>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</si>
  <si>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</si>
  <si>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</si>
  <si>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</si>
  <si>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</si>
  <si>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</si>
  <si>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</si>
  <si>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</si>
  <si>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</si>
  <si>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</si>
  <si>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</si>
  <si>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</si>
  <si>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</si>
  <si>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</si>
  <si>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</si>
  <si>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</si>
  <si>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</si>
  <si>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</si>
  <si>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</si>
  <si>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</si>
  <si>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</si>
  <si>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</si>
  <si>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</si>
  <si>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</si>
  <si>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</si>
  <si>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</si>
  <si>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</si>
  <si>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</si>
  <si>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</si>
  <si>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</si>
  <si>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</si>
  <si>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</si>
  <si>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</si>
  <si>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</si>
  <si>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</si>
  <si>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</si>
  <si>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</si>
  <si>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</si>
  <si>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</si>
  <si>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</si>
  <si>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</si>
  <si>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</si>
  <si>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</si>
  <si>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</si>
  <si>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</si>
  <si>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</si>
  <si>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</si>
  <si>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</si>
  <si>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</si>
  <si>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</si>
  <si>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</si>
  <si>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</si>
  <si>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</si>
  <si>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</si>
  <si>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</si>
  <si>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</si>
  <si>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</si>
  <si>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</si>
  <si>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</si>
  <si>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</si>
  <si>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</si>
  <si>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</si>
  <si>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</si>
  <si>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</si>
  <si>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</si>
  <si>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</si>
  <si>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</si>
  <si>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</si>
  <si>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</si>
  <si>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</si>
  <si>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</si>
  <si>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</si>
  <si>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</si>
  <si>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</si>
  <si>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</si>
  <si>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</si>
  <si>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</si>
  <si>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</si>
  <si>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</si>
  <si>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</si>
  <si>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</si>
  <si>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</si>
  <si>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</si>
  <si>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</si>
  <si>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</si>
  <si>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</si>
  <si>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</si>
  <si>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</si>
  <si>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</si>
  <si>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</si>
  <si>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</si>
  <si>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</si>
  <si>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</si>
  <si>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</si>
  <si>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</si>
  <si>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</si>
  <si>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</si>
  <si>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</si>
  <si>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</si>
  <si>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</si>
  <si>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</si>
  <si>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</si>
  <si>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</si>
  <si>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</si>
  <si>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</si>
  <si>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</si>
  <si>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</si>
  <si>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</si>
  <si>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</si>
  <si>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</si>
  <si>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</si>
  <si>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</si>
  <si>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</si>
  <si>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</si>
  <si>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</si>
  <si>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</si>
  <si>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</si>
  <si>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</si>
  <si>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</si>
  <si>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</si>
  <si>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</si>
  <si>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</si>
  <si>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</si>
  <si>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</si>
  <si>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</si>
  <si>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</si>
  <si>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</si>
  <si>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</si>
  <si>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</si>
  <si>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</si>
  <si>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</si>
  <si>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</si>
  <si>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</si>
  <si>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</si>
  <si>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</si>
  <si>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</si>
  <si>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</si>
  <si>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</si>
  <si>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</si>
  <si>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</si>
  <si>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</si>
  <si>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</si>
  <si>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</si>
  <si>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</si>
  <si>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</si>
  <si>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</si>
  <si>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</si>
  <si>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</si>
  <si>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</si>
  <si>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</si>
  <si>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</si>
  <si>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</si>
  <si>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</si>
  <si>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</si>
  <si>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</si>
  <si>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</si>
  <si>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</si>
  <si>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</si>
  <si>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</si>
  <si>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</si>
  <si>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>Genovaitė Šemiotienė</t>
  </si>
  <si>
    <t xml:space="preserve">  (vyriausiasis buhalteris (buhalteris)</t>
  </si>
  <si>
    <t>Kultūros ir sporto plėtra</t>
  </si>
  <si>
    <t>O2</t>
  </si>
  <si>
    <t>2023 m. rugsėjo 30 d.  Nr. 13</t>
  </si>
  <si>
    <t>Veiklos užtikrinimas Joniškio kultūros centre</t>
  </si>
  <si>
    <t>2023 m. spalio 13d.</t>
  </si>
  <si>
    <t>2023 m. rugsėjo 30 d. Nr. 14</t>
  </si>
  <si>
    <t>2023 m. spalio 13 d.</t>
  </si>
  <si>
    <t>Renginių organizavimas Joniškio kultūros centre</t>
  </si>
  <si>
    <t>08.06.01.01.</t>
  </si>
  <si>
    <t>2023 m. rugsėjo 30 d. Nr. 15</t>
  </si>
  <si>
    <t>Meninės raiškos programų finansavimas</t>
  </si>
  <si>
    <t>2023 m. rugsėjo 30 d.  Nr. 11</t>
  </si>
  <si>
    <t>Specialiųjų programų įgyvendinimas</t>
  </si>
  <si>
    <t>5BIPAP</t>
  </si>
  <si>
    <t>2023 m. rugsėjo 30 d.  Nr. 12</t>
  </si>
  <si>
    <t>5BIPAPL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</si>
  <si>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</si>
  <si>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</si>
  <si>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</si>
  <si>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</si>
  <si>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2023 M. RUGSĖJO 30 D.</t>
  </si>
  <si>
    <t>ketvirtinė</t>
  </si>
  <si>
    <t>2023-10-13 Nr. 3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</si>
  <si>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</si>
  <si>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</si>
  <si>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</si>
  <si>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</si>
  <si>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</si>
  <si>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</si>
  <si>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</si>
  <si>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</si>
  <si>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</si>
  <si>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</si>
  <si>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</si>
  <si>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</si>
  <si>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</si>
  <si>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</si>
  <si>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</si>
  <si>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</si>
  <si>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</si>
  <si>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</si>
  <si>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</si>
  <si>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</si>
  <si>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</si>
  <si>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</si>
  <si>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2.3.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</si>
  <si>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</si>
  <si>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</si>
  <si>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</si>
  <si>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</si>
  <si>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</si>
  <si>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</si>
  <si>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</si>
  <si>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</si>
  <si>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</si>
  <si>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</si>
  <si>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</si>
  <si>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</si>
  <si>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</si>
  <si>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</si>
  <si>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</si>
  <si>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</si>
  <si>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</si>
  <si>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</si>
  <si>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</si>
  <si>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</si>
  <si>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</si>
  <si>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</si>
  <si>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</si>
  <si>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</si>
  <si>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</si>
  <si>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</si>
  <si>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</si>
  <si>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</si>
  <si>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</si>
  <si>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</si>
  <si>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</si>
  <si>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</si>
  <si>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</si>
  <si>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</si>
  <si>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</si>
  <si>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</si>
  <si>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</si>
  <si>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</si>
  <si>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</si>
  <si>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</si>
  <si>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</si>
  <si>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</si>
  <si>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</si>
  <si>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</si>
  <si>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</si>
  <si>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</si>
  <si>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</si>
  <si>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</si>
  <si>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</si>
  <si>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</si>
  <si>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</si>
  <si>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</si>
  <si>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</si>
  <si>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</si>
  <si>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</si>
  <si>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</si>
  <si>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</si>
  <si>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</si>
  <si>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</si>
  <si>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</si>
  <si>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</si>
  <si>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</si>
  <si>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</si>
  <si>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</si>
  <si>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</si>
  <si>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</si>
  <si>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</si>
  <si>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</si>
  <si>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</si>
  <si>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</si>
  <si>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</si>
  <si>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</si>
  <si>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</si>
  <si>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</si>
  <si>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</si>
  <si>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</si>
  <si>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</si>
  <si>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</si>
  <si>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</si>
  <si>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</si>
  <si>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</si>
  <si>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</si>
  <si>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</si>
  <si>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</si>
  <si>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</si>
  <si>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</si>
  <si>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</si>
  <si>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</si>
  <si>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</si>
  <si>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Vyr. buhalterė</t>
  </si>
  <si>
    <t>(vyriausiasis buhalteris (buhalteris)/centralizuotos apskaitos</t>
  </si>
  <si>
    <t xml:space="preserve"> įstaigos vadovo arba jo įgaliotojo asmens pareigų pavadinimas)</t>
  </si>
  <si>
    <t>PATVIRTINTA</t>
  </si>
  <si>
    <t>2022 m. kovo 2 d. įsakymo Nr. 1K-74  redakcija)</t>
  </si>
  <si>
    <t>(Biudžetinių įstaigų pajamų 2022 m. metinės, ketvirtinės ataskaitos forma Nr. 1)</t>
  </si>
  <si>
    <t>Joniškio kultūros centras, 190574241 Žemaičių g. 14 Joniškis</t>
  </si>
  <si>
    <t xml:space="preserve">     (įstaigos pavadinimas, kodas Juridinių asmenų registre, adresas)</t>
  </si>
  <si>
    <t>BIUDŽETINIŲ ĮSTAIGŲ PAJAMŲ 2023 M. RUGSĖJO 30 D.</t>
  </si>
  <si>
    <t>Nr.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</si>
  <si>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</si>
  <si>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</si>
  <si>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</si>
  <si>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</si>
  <si>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</si>
  <si>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</si>
  <si>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</si>
  <si>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</si>
  <si>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</si>
  <si>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(2+4–5)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</si>
  <si>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</si>
  <si>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</si>
  <si>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</si>
  <si>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Finansavimo šaltinis 1.4.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</si>
  <si>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</si>
  <si>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</si>
  <si>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 xml:space="preserve">Asignavimų valdytojai, finansuojami  iš Lietuvos Respublikos valstybės biudžeto, </t>
    </r>
    <r>
      <rPr>
        <b/>
        <sz val="9"/>
        <rFont val="Times New Roman"/>
        <family val="1"/>
        <charset val="186"/>
      </rPr>
      <t>detalius</t>
    </r>
    <r>
      <rPr>
        <sz val="9"/>
        <rFont val="Times New Roman"/>
        <family val="1"/>
        <charset val="186"/>
      </rPr>
      <t xml:space="preserve"> finansavimo 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</si>
  <si>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</si>
  <si>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(vyriausiasis buhalteris (buhalteris) / centralizuotos apskaitos įstaigos vadovo arba jo įgalioto asmens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</si>
</sst>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58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charset val="1"/>
    </font>
    <font>
      <sz val="10"/>
      <name val="Times New Roman"/>
      <charset val="1"/>
    </font>
    <font>
      <sz val="8"/>
      <name val="Times New Roman"/>
      <charset val="1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charset val="1"/>
    </font>
    <font>
      <sz val="8"/>
      <name val="Arial"/>
      <charset val="1"/>
    </font>
    <font>
      <b/>
      <sz val="12"/>
      <name val="Times New Roman"/>
      <charset val="1"/>
    </font>
    <font>
      <u/>
      <sz val="10"/>
      <name val="Times New Roman"/>
      <charset val="1"/>
    </font>
    <font>
      <i/>
      <sz val="8"/>
      <name val="Times New Roman"/>
      <charset val="1"/>
    </font>
    <font>
      <b/>
      <sz val="11"/>
      <name val="Times New Roman"/>
      <charset val="1"/>
    </font>
    <font>
      <sz val="12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Arial"/>
      <charset val="1"/>
    </font>
    <font>
      <b/>
      <sz val="10"/>
      <name val="Times New Roman"/>
      <charset val="1"/>
    </font>
    <font>
      <i/>
      <sz val="10"/>
      <name val="Times New Roman"/>
      <charset val="1"/>
    </font>
    <font>
      <sz val="11"/>
      <name val="Times New Roman"/>
      <charset val="1"/>
    </font>
    <font>
      <sz val="1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1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 Baltic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protection locked="0"/>
    </xf>
    <xf numFmtId="0" fontId="35" fillId="0" borderId="0"/>
    <xf numFmtId="0" fontId="35" fillId="0" borderId="0"/>
    <xf numFmtId="0" fontId="37" fillId="0" borderId="0"/>
    <xf numFmtId="0" fontId="1" fillId="0" borderId="0"/>
  </cellStyleXfs>
  <cellXfs count="424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1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3" xfId="0" applyNumberFormat="1" applyFont="1" applyBorder="1" applyProtection="1"/>
    <xf numFmtId="0" fontId="4" fillId="0" borderId="4" xfId="0" applyFont="1" applyBorder="1" applyAlignment="1" applyProtection="1">
      <alignment horizontal="right"/>
    </xf>
    <xf numFmtId="0" fontId="3" fillId="0" borderId="5" xfId="0" applyFont="1" applyBorder="1" applyProtection="1"/>
    <xf numFmtId="0" fontId="3" fillId="0" borderId="1" xfId="0" applyFont="1" applyBorder="1" applyProtection="1"/>
    <xf numFmtId="0" fontId="4" fillId="0" borderId="6" xfId="0" applyFont="1" applyBorder="1" applyAlignment="1" applyProtection="1">
      <alignment horizontal="right"/>
    </xf>
    <xf numFmtId="3" fontId="3" fillId="0" borderId="7" xfId="0" applyNumberFormat="1" applyFont="1" applyBorder="1" applyAlignment="1">
      <alignment horizontal="right"/>
      <protection locked="0"/>
    </xf>
    <xf numFmtId="3" fontId="3" fillId="0" borderId="8" xfId="0" applyNumberFormat="1" applyFont="1" applyBorder="1" applyProtection="1"/>
    <xf numFmtId="0" fontId="11" fillId="0" borderId="2" xfId="0" applyFont="1" applyBorder="1" applyProtection="1"/>
    <xf numFmtId="0" fontId="1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3" fontId="4" fillId="0" borderId="9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1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9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horizontal="center" vertical="top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15" fillId="0" borderId="12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vertical="top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13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3" fontId="3" fillId="0" borderId="8" xfId="0" applyNumberFormat="1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3" fontId="4" fillId="0" borderId="8" xfId="0" applyNumberFormat="1" applyFont="1" applyBorder="1" applyAlignment="1" applyProtection="1">
      <alignment horizontal="center" vertical="top" wrapText="1"/>
    </xf>
    <xf numFmtId="3" fontId="4" fillId="0" borderId="5" xfId="0" applyNumberFormat="1" applyFont="1" applyBorder="1" applyAlignment="1" applyProtection="1">
      <alignment horizontal="center" vertical="top" wrapText="1"/>
    </xf>
    <xf numFmtId="3" fontId="4" fillId="0" borderId="1" xfId="0" applyNumberFormat="1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center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0" fontId="15" fillId="0" borderId="12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center" vertical="top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15" fillId="0" borderId="5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center" wrapText="1"/>
    </xf>
    <xf numFmtId="4" fontId="3" fillId="2" borderId="8" xfId="0" applyNumberFormat="1" applyFont="1" applyFill="1" applyBorder="1" applyAlignment="1" applyProtection="1">
      <alignment horizontal="right" vertical="center"/>
    </xf>
    <xf numFmtId="4" fontId="3" fillId="2" borderId="5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vertical="top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1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6" xfId="0" applyFont="1" applyBorder="1" applyAlignment="1" applyProtection="1">
      <alignment horizontal="center" vertical="top" wrapText="1"/>
    </xf>
    <xf numFmtId="0" fontId="16" fillId="0" borderId="8" xfId="0" applyFont="1" applyBorder="1" applyAlignment="1" applyProtection="1">
      <alignment vertical="top" wrapText="1"/>
    </xf>
    <xf numFmtId="0" fontId="16" fillId="0" borderId="8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Protection="1"/>
    <xf numFmtId="0" fontId="3" fillId="0" borderId="10" xfId="0" applyFont="1" applyBorder="1" applyProtection="1"/>
    <xf numFmtId="0" fontId="3" fillId="0" borderId="1" xfId="0" applyFont="1" applyBorder="1" applyAlignment="1" applyProtection="1">
      <alignment horizontal="center"/>
    </xf>
    <xf numFmtId="0" fontId="15" fillId="0" borderId="8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2" xfId="0" applyFont="1" applyBorder="1" applyAlignment="1" applyProtection="1">
      <alignment horizontal="left"/>
    </xf>
    <xf numFmtId="0" fontId="17" fillId="0" borderId="2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2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2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2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4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wrapText="1"/>
    </xf>
    <xf numFmtId="164" fontId="12" fillId="0" borderId="3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wrapText="1"/>
    </xf>
    <xf numFmtId="49" fontId="12" fillId="0" borderId="13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4" fillId="0" borderId="1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top"/>
    </xf>
    <xf numFmtId="164" fontId="19" fillId="0" borderId="0" xfId="0" applyNumberFormat="1" applyFont="1" applyBorder="1" applyAlignment="1" applyProtection="1">
      <alignment horizontal="left" vertical="center" wrapText="1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165" fontId="21" fillId="0" borderId="0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</xf>
    <xf numFmtId="0" fontId="21" fillId="0" borderId="0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/>
    </xf>
    <xf numFmtId="164" fontId="23" fillId="0" borderId="0" xfId="0" applyNumberFormat="1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5" fillId="0" borderId="2" xfId="0" applyFont="1" applyBorder="1" applyProtection="1"/>
    <xf numFmtId="0" fontId="25" fillId="0" borderId="2" xfId="0" applyFont="1" applyBorder="1" applyAlignment="1" applyProtection="1">
      <alignment horizontal="center"/>
    </xf>
    <xf numFmtId="49" fontId="26" fillId="0" borderId="13" xfId="0" applyNumberFormat="1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wrapText="1"/>
    </xf>
    <xf numFmtId="0" fontId="26" fillId="0" borderId="8" xfId="0" applyFont="1" applyBorder="1" applyAlignment="1" applyProtection="1">
      <alignment horizontal="center" wrapText="1"/>
    </xf>
    <xf numFmtId="164" fontId="26" fillId="0" borderId="3" xfId="0" applyNumberFormat="1" applyFont="1" applyBorder="1" applyAlignment="1" applyProtection="1">
      <alignment horizontal="center" vertical="center" wrapText="1"/>
    </xf>
    <xf numFmtId="164" fontId="26" fillId="0" borderId="14" xfId="0" applyNumberFormat="1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27" fillId="0" borderId="2" xfId="0" applyFont="1" applyBorder="1" applyAlignment="1" applyProtection="1">
      <alignment horizontal="left" vertical="center" wrapText="1"/>
    </xf>
    <xf numFmtId="0" fontId="27" fillId="0" borderId="7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 vertical="center" wrapText="1"/>
    </xf>
    <xf numFmtId="49" fontId="26" fillId="0" borderId="1" xfId="0" applyNumberFormat="1" applyFont="1" applyBorder="1" applyAlignment="1" applyProtection="1">
      <alignment horizontal="center" vertical="center" wrapText="1"/>
    </xf>
    <xf numFmtId="49" fontId="26" fillId="0" borderId="9" xfId="0" applyNumberFormat="1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wrapText="1"/>
    </xf>
    <xf numFmtId="0" fontId="29" fillId="0" borderId="1" xfId="0" applyFont="1" applyBorder="1" applyAlignment="1" applyProtection="1">
      <alignment vertical="top" wrapText="1"/>
    </xf>
    <xf numFmtId="0" fontId="29" fillId="0" borderId="8" xfId="0" applyFont="1" applyBorder="1" applyAlignment="1" applyProtection="1">
      <alignment vertical="top" wrapText="1"/>
    </xf>
    <xf numFmtId="0" fontId="29" fillId="0" borderId="10" xfId="0" applyFont="1" applyBorder="1" applyAlignment="1" applyProtection="1">
      <alignment vertical="top" wrapText="1"/>
    </xf>
    <xf numFmtId="0" fontId="29" fillId="0" borderId="8" xfId="0" applyFont="1" applyBorder="1" applyAlignment="1" applyProtection="1">
      <alignment horizontal="center" vertical="top" wrapText="1"/>
    </xf>
    <xf numFmtId="0" fontId="29" fillId="0" borderId="0" xfId="0" applyFont="1" applyBorder="1" applyProtection="1"/>
    <xf numFmtId="0" fontId="29" fillId="0" borderId="0" xfId="0" applyFont="1" applyProtection="1"/>
    <xf numFmtId="0" fontId="29" fillId="0" borderId="9" xfId="0" applyFont="1" applyBorder="1" applyAlignment="1" applyProtection="1">
      <alignment vertical="top" wrapText="1"/>
    </xf>
    <xf numFmtId="0" fontId="29" fillId="0" borderId="12" xfId="0" applyFont="1" applyBorder="1" applyAlignment="1" applyProtection="1">
      <alignment vertical="top" wrapText="1"/>
    </xf>
    <xf numFmtId="0" fontId="29" fillId="0" borderId="7" xfId="0" applyFont="1" applyBorder="1" applyAlignment="1" applyProtection="1">
      <alignment vertical="top" wrapText="1"/>
    </xf>
    <xf numFmtId="0" fontId="20" fillId="0" borderId="10" xfId="0" applyFont="1" applyBorder="1" applyAlignment="1" applyProtection="1">
      <alignment horizontal="center" vertical="top" wrapText="1"/>
    </xf>
    <xf numFmtId="0" fontId="20" fillId="0" borderId="8" xfId="0" applyFont="1" applyBorder="1" applyAlignment="1" applyProtection="1">
      <alignment horizontal="center" vertical="top" wrapText="1"/>
    </xf>
    <xf numFmtId="0" fontId="29" fillId="0" borderId="12" xfId="0" applyFont="1" applyBorder="1" applyAlignment="1" applyProtection="1">
      <alignment vertical="center" wrapText="1"/>
    </xf>
    <xf numFmtId="0" fontId="29" fillId="0" borderId="7" xfId="0" applyFont="1" applyBorder="1" applyAlignment="1" applyProtection="1">
      <alignment vertical="center" wrapText="1"/>
    </xf>
    <xf numFmtId="0" fontId="29" fillId="0" borderId="9" xfId="0" applyFont="1" applyBorder="1" applyAlignment="1" applyProtection="1">
      <alignment vertical="center" wrapText="1"/>
    </xf>
    <xf numFmtId="0" fontId="20" fillId="0" borderId="10" xfId="0" applyFont="1" applyBorder="1" applyAlignment="1" applyProtection="1">
      <alignment horizontal="center" vertical="top"/>
    </xf>
    <xf numFmtId="0" fontId="20" fillId="0" borderId="8" xfId="0" applyFont="1" applyBorder="1" applyAlignment="1" applyProtection="1">
      <alignment horizontal="center" vertical="top"/>
    </xf>
    <xf numFmtId="0" fontId="29" fillId="0" borderId="1" xfId="0" applyFont="1" applyBorder="1" applyAlignment="1" applyProtection="1">
      <alignment horizontal="center" vertical="top" wrapText="1"/>
    </xf>
    <xf numFmtId="0" fontId="29" fillId="0" borderId="5" xfId="0" applyFont="1" applyBorder="1" applyAlignment="1" applyProtection="1">
      <alignment vertical="top" wrapText="1"/>
    </xf>
    <xf numFmtId="0" fontId="29" fillId="0" borderId="8" xfId="0" applyFont="1" applyBorder="1" applyAlignment="1" applyProtection="1">
      <alignment vertical="center" wrapText="1"/>
    </xf>
    <xf numFmtId="0" fontId="29" fillId="0" borderId="9" xfId="0" applyFont="1" applyBorder="1" applyAlignment="1" applyProtection="1">
      <alignment horizontal="center" vertical="top" wrapText="1"/>
    </xf>
    <xf numFmtId="0" fontId="29" fillId="0" borderId="2" xfId="0" applyFont="1" applyBorder="1" applyAlignment="1" applyProtection="1">
      <alignment vertical="top" wrapText="1"/>
    </xf>
    <xf numFmtId="0" fontId="29" fillId="0" borderId="10" xfId="0" applyFont="1" applyBorder="1" applyAlignment="1" applyProtection="1">
      <alignment vertical="center" wrapText="1"/>
    </xf>
    <xf numFmtId="0" fontId="29" fillId="0" borderId="2" xfId="0" applyFont="1" applyBorder="1" applyAlignment="1" applyProtection="1">
      <alignment vertical="center" wrapText="1"/>
    </xf>
    <xf numFmtId="0" fontId="30" fillId="0" borderId="8" xfId="0" applyFont="1" applyBorder="1" applyAlignment="1" applyProtection="1">
      <alignment vertical="top" wrapText="1"/>
    </xf>
    <xf numFmtId="0" fontId="30" fillId="0" borderId="8" xfId="0" applyFont="1" applyBorder="1" applyAlignment="1" applyProtection="1">
      <alignment horizontal="center" vertical="top" wrapText="1"/>
    </xf>
    <xf numFmtId="0" fontId="29" fillId="0" borderId="8" xfId="0" applyFont="1" applyBorder="1" applyProtection="1"/>
    <xf numFmtId="0" fontId="31" fillId="0" borderId="0" xfId="0" applyFont="1" applyAlignment="1" applyProtection="1">
      <alignment horizontal="left"/>
    </xf>
    <xf numFmtId="0" fontId="31" fillId="0" borderId="0" xfId="0" applyFont="1" applyBorder="1" applyAlignment="1" applyProtection="1">
      <alignment horizontal="left"/>
    </xf>
    <xf numFmtId="0" fontId="31" fillId="0" borderId="2" xfId="0" applyFont="1" applyBorder="1" applyAlignment="1" applyProtection="1">
      <alignment horizontal="left"/>
    </xf>
    <xf numFmtId="0" fontId="31" fillId="0" borderId="2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0" xfId="0" applyFont="1" applyBorder="1" applyProtection="1"/>
    <xf numFmtId="0" fontId="31" fillId="0" borderId="2" xfId="0" applyFont="1" applyBorder="1" applyProtection="1"/>
    <xf numFmtId="0" fontId="31" fillId="0" borderId="0" xfId="0" applyFont="1" applyProtection="1"/>
    <xf numFmtId="0" fontId="20" fillId="0" borderId="0" xfId="0" applyFont="1" applyProtection="1"/>
    <xf numFmtId="0" fontId="31" fillId="0" borderId="2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 vertical="top"/>
    </xf>
    <xf numFmtId="0" fontId="31" fillId="0" borderId="2" xfId="0" applyFont="1" applyBorder="1" applyAlignment="1" applyProtection="1">
      <alignment horizontal="center" vertical="top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</xf>
    <xf numFmtId="3" fontId="32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33" fillId="0" borderId="0" xfId="0" applyFont="1" applyAlignment="1" applyProtection="1"/>
    <xf numFmtId="0" fontId="33" fillId="0" borderId="0" xfId="0" applyFont="1" applyAlignment="1" applyProtection="1">
      <alignment horizontal="left" wrapText="1"/>
    </xf>
    <xf numFmtId="0" fontId="11" fillId="0" borderId="0" xfId="0" applyFont="1" applyProtection="1"/>
    <xf numFmtId="0" fontId="34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>
      <alignment horizontal="center" wrapText="1"/>
    </xf>
    <xf numFmtId="0" fontId="5" fillId="0" borderId="0" xfId="0" applyFont="1" applyAlignment="1" applyProtection="1">
      <alignment wrapText="1"/>
    </xf>
    <xf numFmtId="0" fontId="12" fillId="0" borderId="0" xfId="1" applyFont="1" applyBorder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2" applyFont="1" applyBorder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36" fillId="0" borderId="0" xfId="1" applyFont="1"/>
    <xf numFmtId="0" fontId="36" fillId="0" borderId="0" xfId="1" applyFont="1" applyBorder="1"/>
    <xf numFmtId="0" fontId="5" fillId="0" borderId="0" xfId="3" applyFont="1" applyAlignment="1">
      <alignment horizontal="right" vertical="center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2" fontId="12" fillId="0" borderId="18" xfId="1" applyNumberFormat="1" applyFont="1" applyBorder="1" applyAlignment="1">
      <alignment horizontal="center"/>
    </xf>
    <xf numFmtId="0" fontId="5" fillId="0" borderId="18" xfId="0" applyFont="1" applyBorder="1" applyAlignment="1" applyProtection="1"/>
    <xf numFmtId="0" fontId="12" fillId="0" borderId="18" xfId="1" applyFont="1" applyBorder="1" applyAlignment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 wrapText="1"/>
    </xf>
    <xf numFmtId="0" fontId="12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top"/>
    </xf>
    <xf numFmtId="0" fontId="12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66" fontId="5" fillId="0" borderId="18" xfId="1" applyNumberFormat="1" applyFont="1" applyFill="1" applyBorder="1" applyAlignment="1">
      <alignment horizontal="right" vertical="center"/>
    </xf>
    <xf numFmtId="0" fontId="12" fillId="0" borderId="18" xfId="0" applyFont="1" applyBorder="1" applyAlignment="1" applyProtection="1">
      <alignment vertical="center" wrapText="1"/>
    </xf>
    <xf numFmtId="166" fontId="5" fillId="0" borderId="18" xfId="1" applyNumberFormat="1" applyFont="1" applyFill="1" applyBorder="1" applyAlignment="1">
      <alignment vertical="center"/>
    </xf>
    <xf numFmtId="0" fontId="5" fillId="0" borderId="18" xfId="1" applyFont="1" applyBorder="1" applyAlignment="1">
      <alignment horizontal="left" vertical="top"/>
    </xf>
    <xf numFmtId="0" fontId="5" fillId="0" borderId="18" xfId="0" applyFont="1" applyBorder="1" applyAlignment="1" applyProtection="1">
      <alignment vertical="center" wrapText="1"/>
    </xf>
    <xf numFmtId="166" fontId="5" fillId="3" borderId="18" xfId="1" applyNumberFormat="1" applyFont="1" applyFill="1" applyBorder="1" applyAlignment="1">
      <alignment vertical="center"/>
    </xf>
    <xf numFmtId="166" fontId="5" fillId="3" borderId="18" xfId="1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vertical="top" wrapText="1"/>
    </xf>
    <xf numFmtId="0" fontId="5" fillId="4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12" fillId="0" borderId="18" xfId="0" applyFont="1" applyFill="1" applyBorder="1" applyAlignment="1" applyProtection="1">
      <alignment vertical="center" wrapText="1"/>
    </xf>
    <xf numFmtId="0" fontId="5" fillId="0" borderId="18" xfId="1" applyFont="1" applyFill="1" applyBorder="1" applyAlignment="1">
      <alignment vertical="top" wrapText="1"/>
    </xf>
    <xf numFmtId="0" fontId="5" fillId="0" borderId="18" xfId="1" applyFont="1" applyFill="1" applyBorder="1" applyAlignment="1">
      <alignment vertical="center"/>
    </xf>
    <xf numFmtId="0" fontId="12" fillId="0" borderId="18" xfId="1" applyFont="1" applyFill="1" applyBorder="1" applyAlignment="1">
      <alignment vertical="top" wrapText="1"/>
    </xf>
    <xf numFmtId="166" fontId="12" fillId="0" borderId="18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 applyProtection="1"/>
    <xf numFmtId="0" fontId="39" fillId="0" borderId="0" xfId="0" applyFont="1" applyProtection="1"/>
    <xf numFmtId="0" fontId="32" fillId="0" borderId="0" xfId="0" applyFont="1" applyProtection="1"/>
    <xf numFmtId="0" fontId="5" fillId="0" borderId="0" xfId="0" applyFont="1" applyBorder="1" applyAlignment="1" applyProtection="1">
      <alignment vertical="center" wrapText="1"/>
    </xf>
    <xf numFmtId="0" fontId="40" fillId="0" borderId="0" xfId="0" applyFont="1" applyProtection="1"/>
    <xf numFmtId="0" fontId="32" fillId="0" borderId="0" xfId="0" applyFont="1" applyAlignment="1" applyProtection="1"/>
    <xf numFmtId="0" fontId="40" fillId="0" borderId="0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5" fillId="0" borderId="0" xfId="1" applyFont="1" applyBorder="1" applyAlignment="1">
      <alignment vertical="top"/>
    </xf>
    <xf numFmtId="0" fontId="5" fillId="0" borderId="0" xfId="1" applyFont="1" applyBorder="1" applyAlignment="1"/>
    <xf numFmtId="0" fontId="39" fillId="0" borderId="19" xfId="0" quotePrefix="1" applyFont="1" applyBorder="1" applyProtection="1"/>
    <xf numFmtId="0" fontId="11" fillId="0" borderId="19" xfId="0" applyFont="1" applyBorder="1" applyProtection="1"/>
    <xf numFmtId="0" fontId="32" fillId="0" borderId="19" xfId="0" quotePrefix="1" applyFont="1" applyBorder="1" applyProtection="1"/>
    <xf numFmtId="0" fontId="11" fillId="0" borderId="19" xfId="0" quotePrefix="1" applyFont="1" applyBorder="1" applyProtection="1"/>
    <xf numFmtId="0" fontId="36" fillId="0" borderId="0" xfId="0" applyFont="1" applyBorder="1" applyAlignment="1" applyProtection="1">
      <alignment vertical="center" wrapText="1"/>
    </xf>
    <xf numFmtId="0" fontId="5" fillId="0" borderId="20" xfId="0" applyFont="1" applyBorder="1" applyAlignment="1" applyProtection="1"/>
    <xf numFmtId="0" fontId="32" fillId="0" borderId="0" xfId="0" applyFont="1" applyBorder="1" applyProtection="1"/>
    <xf numFmtId="0" fontId="5" fillId="0" borderId="0" xfId="0" applyFont="1" applyBorder="1" applyAlignment="1" applyProtection="1">
      <alignment vertical="top" wrapText="1"/>
    </xf>
    <xf numFmtId="0" fontId="41" fillId="0" borderId="0" xfId="1" applyFont="1" applyBorder="1" applyAlignment="1">
      <alignment vertical="top"/>
    </xf>
    <xf numFmtId="0" fontId="41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 wrapText="1"/>
    </xf>
    <xf numFmtId="0" fontId="5" fillId="0" borderId="0" xfId="1" applyFont="1" applyBorder="1" applyAlignment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42" fillId="0" borderId="0" xfId="1" applyFont="1" applyFill="1" applyBorder="1" applyAlignment="1">
      <alignment vertical="top" wrapText="1"/>
    </xf>
    <xf numFmtId="0" fontId="43" fillId="0" borderId="0" xfId="1" applyFont="1" applyFill="1" applyBorder="1" applyAlignment="1">
      <alignment vertical="top" wrapText="1"/>
    </xf>
    <xf numFmtId="0" fontId="44" fillId="0" borderId="0" xfId="1" applyFont="1" applyFill="1" applyBorder="1" applyAlignment="1">
      <alignment vertical="top" wrapText="1"/>
    </xf>
    <xf numFmtId="0" fontId="45" fillId="0" borderId="0" xfId="1" applyFont="1" applyFill="1" applyBorder="1" applyAlignment="1">
      <alignment vertical="top" wrapText="1"/>
    </xf>
    <xf numFmtId="0" fontId="12" fillId="0" borderId="0" xfId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/>
    <xf numFmtId="0" fontId="40" fillId="0" borderId="0" xfId="0" applyFont="1" applyBorder="1" applyAlignment="1" applyProtection="1"/>
    <xf numFmtId="0" fontId="46" fillId="0" borderId="0" xfId="0" applyFont="1" applyProtection="1"/>
    <xf numFmtId="0" fontId="11" fillId="0" borderId="0" xfId="4" applyFont="1" applyAlignment="1">
      <alignment vertical="center"/>
    </xf>
    <xf numFmtId="0" fontId="0" fillId="0" borderId="0" xfId="0" applyProtection="1"/>
    <xf numFmtId="0" fontId="34" fillId="0" borderId="0" xfId="0" applyFont="1" applyProtection="1"/>
    <xf numFmtId="0" fontId="39" fillId="0" borderId="0" xfId="4" applyFont="1" applyAlignment="1">
      <alignment vertical="center"/>
    </xf>
    <xf numFmtId="0" fontId="7" fillId="0" borderId="0" xfId="0" applyFont="1" applyProtection="1"/>
    <xf numFmtId="0" fontId="47" fillId="0" borderId="0" xfId="4" applyFont="1" applyAlignment="1">
      <alignment vertical="center"/>
    </xf>
    <xf numFmtId="0" fontId="48" fillId="0" borderId="20" xfId="0" applyFont="1" applyBorder="1" applyAlignment="1" applyProtection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4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4" fontId="49" fillId="0" borderId="20" xfId="1" applyNumberFormat="1" applyFont="1" applyBorder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0" fontId="49" fillId="0" borderId="20" xfId="1" applyFont="1" applyBorder="1" applyAlignment="1">
      <alignment horizontal="left" vertical="center" wrapText="1"/>
    </xf>
    <xf numFmtId="0" fontId="39" fillId="0" borderId="0" xfId="2" applyFont="1" applyBorder="1" applyAlignment="1">
      <alignment horizontal="center"/>
    </xf>
    <xf numFmtId="0" fontId="34" fillId="0" borderId="0" xfId="0" applyFont="1" applyBorder="1" applyProtection="1"/>
    <xf numFmtId="0" fontId="34" fillId="0" borderId="21" xfId="0" applyFont="1" applyBorder="1" applyProtection="1"/>
    <xf numFmtId="0" fontId="34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47" fillId="0" borderId="0" xfId="0" applyFont="1" applyAlignment="1" applyProtection="1">
      <alignment horizontal="right"/>
    </xf>
    <xf numFmtId="0" fontId="7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</xf>
    <xf numFmtId="0" fontId="47" fillId="0" borderId="18" xfId="0" applyFont="1" applyBorder="1" applyAlignment="1" applyProtection="1">
      <alignment horizontal="center"/>
    </xf>
    <xf numFmtId="0" fontId="11" fillId="0" borderId="0" xfId="0" applyFont="1" applyAlignment="1" applyProtection="1">
      <alignment wrapText="1"/>
    </xf>
    <xf numFmtId="0" fontId="51" fillId="0" borderId="18" xfId="0" applyFont="1" applyBorder="1" applyProtection="1"/>
    <xf numFmtId="14" fontId="0" fillId="0" borderId="0" xfId="0" applyNumberFormat="1" applyProtection="1"/>
    <xf numFmtId="0" fontId="52" fillId="0" borderId="18" xfId="0" applyFont="1" applyBorder="1" applyAlignment="1" applyProtection="1">
      <alignment wrapText="1"/>
    </xf>
    <xf numFmtId="2" fontId="51" fillId="0" borderId="18" xfId="0" applyNumberFormat="1" applyFont="1" applyBorder="1" applyProtection="1"/>
    <xf numFmtId="0" fontId="32" fillId="0" borderId="18" xfId="0" applyFont="1" applyBorder="1" applyAlignment="1" applyProtection="1">
      <alignment wrapText="1"/>
    </xf>
    <xf numFmtId="0" fontId="53" fillId="0" borderId="18" xfId="0" applyFont="1" applyBorder="1" applyAlignment="1" applyProtection="1">
      <alignment wrapText="1"/>
    </xf>
    <xf numFmtId="49" fontId="5" fillId="0" borderId="22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/>
    <xf numFmtId="0" fontId="55" fillId="0" borderId="20" xfId="0" applyFont="1" applyBorder="1" applyAlignment="1" applyProtection="1">
      <alignment horizontal="center"/>
    </xf>
    <xf numFmtId="0" fontId="0" fillId="0" borderId="20" xfId="0" applyBorder="1" applyProtection="1"/>
    <xf numFmtId="0" fontId="56" fillId="0" borderId="0" xfId="0" applyFont="1" applyProtection="1"/>
    <xf numFmtId="0" fontId="55" fillId="0" borderId="20" xfId="0" applyFont="1" applyBorder="1" applyProtection="1"/>
    <xf numFmtId="0" fontId="47" fillId="0" borderId="0" xfId="0" applyFont="1" applyAlignment="1" applyProtection="1">
      <alignment vertical="center"/>
    </xf>
    <xf numFmtId="0" fontId="48" fillId="0" borderId="20" xfId="0" applyFont="1" applyBorder="1" applyAlignment="1" applyProtection="1">
      <alignment horizontal="center"/>
    </xf>
    <xf numFmtId="0" fontId="34" fillId="0" borderId="20" xfId="0" applyFont="1" applyBorder="1" applyProtection="1"/>
    <xf numFmtId="0" fontId="34" fillId="0" borderId="20" xfId="0" applyFont="1" applyBorder="1" applyAlignment="1" applyProtection="1">
      <alignment horizontal="center"/>
    </xf>
    <xf numFmtId="0" fontId="48" fillId="0" borderId="20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Protection="1"/>
    <xf numFmtId="0" fontId="57" fillId="0" borderId="0" xfId="0" applyFont="1" applyProtection="1"/>
  </cellXfs>
  <cellStyles count="5">
    <cellStyle name="Įprastas" xfId="0" builtinId="0"/>
    <cellStyle name="Įprastas 5" xfId="4"/>
    <cellStyle name="Normal 3 7" xfId="3"/>
    <cellStyle name="Normal_biudz uz 2001 atskaitomybe3" xfId="1"/>
    <cellStyle name="Normal_TRECFORMantras200133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defaultGridColor="0" colorId="9" zoomScaleNormal="100" workbookViewId="0">
      <selection activeCell="A349" sqref="A349:IV349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68" t="s">
        <v>6</v>
      </c>
      <c r="H6" s="169"/>
      <c r="I6" s="169"/>
      <c r="J6" s="169"/>
      <c r="K6" s="169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1" t="s">
        <v>7</v>
      </c>
      <c r="B7" s="172"/>
      <c r="C7" s="172"/>
      <c r="D7" s="172"/>
      <c r="E7" s="172"/>
      <c r="F7" s="173"/>
      <c r="G7" s="172"/>
      <c r="H7" s="172"/>
      <c r="I7" s="172"/>
      <c r="J7" s="172"/>
      <c r="K7" s="172"/>
      <c r="L7" s="172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177" t="s">
        <v>8</v>
      </c>
      <c r="H8" s="177"/>
      <c r="I8" s="177"/>
      <c r="J8" s="177"/>
      <c r="K8" s="177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178" t="s">
        <v>190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179" t="s">
        <v>10</v>
      </c>
      <c r="H10" s="179"/>
      <c r="I10" s="179"/>
      <c r="J10" s="179"/>
      <c r="K10" s="179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0" t="s">
        <v>11</v>
      </c>
      <c r="H11" s="190"/>
      <c r="I11" s="190"/>
      <c r="J11" s="190"/>
      <c r="K11" s="1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198" t="s">
        <v>12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99" t="s">
        <v>192</v>
      </c>
      <c r="H15" s="199"/>
      <c r="I15" s="199"/>
      <c r="J15" s="199"/>
      <c r="K15" s="19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0" t="s">
        <v>13</v>
      </c>
      <c r="H16" s="190"/>
      <c r="I16" s="190"/>
      <c r="J16" s="190"/>
      <c r="K16" s="19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170" t="s">
        <v>188</v>
      </c>
      <c r="H17" s="170"/>
      <c r="I17" s="170"/>
      <c r="J17" s="170"/>
      <c r="K17" s="170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176" t="s">
        <v>191</v>
      </c>
      <c r="D22" s="176"/>
      <c r="E22" s="176"/>
      <c r="F22" s="176"/>
      <c r="G22" s="176"/>
      <c r="H22" s="176"/>
      <c r="I22" s="176"/>
      <c r="J22" s="176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20</v>
      </c>
      <c r="K23" s="31"/>
      <c r="L23" s="28" t="s">
        <v>189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23</v>
      </c>
      <c r="H25" s="191"/>
      <c r="I25" s="36"/>
      <c r="J25" s="37"/>
      <c r="K25" s="24"/>
      <c r="L25" s="28" t="s">
        <v>24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184" t="s">
        <v>26</v>
      </c>
      <c r="B27" s="185"/>
      <c r="C27" s="185"/>
      <c r="D27" s="185"/>
      <c r="E27" s="185"/>
      <c r="F27" s="185"/>
      <c r="G27" s="188" t="s">
        <v>27</v>
      </c>
      <c r="H27" s="174" t="s">
        <v>28</v>
      </c>
      <c r="I27" s="192" t="s">
        <v>29</v>
      </c>
      <c r="J27" s="193"/>
      <c r="K27" s="182" t="s">
        <v>30</v>
      </c>
      <c r="L27" s="180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186"/>
      <c r="B28" s="187"/>
      <c r="C28" s="187"/>
      <c r="D28" s="187"/>
      <c r="E28" s="187"/>
      <c r="F28" s="187"/>
      <c r="G28" s="189"/>
      <c r="H28" s="175"/>
      <c r="I28" s="44" t="s">
        <v>32</v>
      </c>
      <c r="J28" s="45" t="s">
        <v>33</v>
      </c>
      <c r="K28" s="183"/>
      <c r="L28" s="18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2" t="s">
        <v>34</v>
      </c>
      <c r="B29" s="203"/>
      <c r="C29" s="203"/>
      <c r="D29" s="203"/>
      <c r="E29" s="203"/>
      <c r="F29" s="204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701900</v>
      </c>
      <c r="J30" s="57">
        <f>SUM(J31+J41+J64+J85+J93+J109+J132+J148+J157)</f>
        <v>532400</v>
      </c>
      <c r="K30" s="58">
        <f>SUM(K31+K41+K64+K85+K93+K109+K132+K148+K157)</f>
        <v>475973.57999999996</v>
      </c>
      <c r="L30" s="57">
        <f>SUM(L31+L41+L64+L85+L93+L109+L132+L148+L157)</f>
        <v>475973.57999999996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630900</v>
      </c>
      <c r="J31" s="57">
        <f>SUM(J32+J37)</f>
        <v>476800</v>
      </c>
      <c r="K31" s="65">
        <f>SUM(K32+K37)</f>
        <v>423503.91</v>
      </c>
      <c r="L31" s="66">
        <f>SUM(L32+L37)</f>
        <v>423503.91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621900</v>
      </c>
      <c r="J32" s="57">
        <f t="shared" si="0"/>
        <v>470000</v>
      </c>
      <c r="K32" s="58">
        <f t="shared" si="0"/>
        <v>416703.91</v>
      </c>
      <c r="L32" s="57">
        <f t="shared" si="0"/>
        <v>416703.91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621900</v>
      </c>
      <c r="J33" s="57">
        <f t="shared" si="0"/>
        <v>470000</v>
      </c>
      <c r="K33" s="58">
        <f t="shared" si="0"/>
        <v>416703.91</v>
      </c>
      <c r="L33" s="57">
        <f t="shared" si="0"/>
        <v>416703.91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621900</v>
      </c>
      <c r="J34" s="57">
        <f>SUM(J35:J36)</f>
        <v>470000</v>
      </c>
      <c r="K34" s="58">
        <f>SUM(K35:K36)</f>
        <v>416703.91</v>
      </c>
      <c r="L34" s="57">
        <f>SUM(L35:L36)</f>
        <v>416703.91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>
        <v>621900</v>
      </c>
      <c r="J35" s="73">
        <v>470000</v>
      </c>
      <c r="K35" s="73">
        <v>416703.91</v>
      </c>
      <c r="L35" s="73">
        <v>416703.91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9000</v>
      </c>
      <c r="J37" s="57">
        <f t="shared" si="1"/>
        <v>6800</v>
      </c>
      <c r="K37" s="58">
        <f t="shared" si="1"/>
        <v>6800</v>
      </c>
      <c r="L37" s="57">
        <f t="shared" si="1"/>
        <v>6800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9000</v>
      </c>
      <c r="J38" s="57">
        <f t="shared" si="1"/>
        <v>6800</v>
      </c>
      <c r="K38" s="57">
        <f t="shared" si="1"/>
        <v>6800</v>
      </c>
      <c r="L38" s="57">
        <f t="shared" si="1"/>
        <v>6800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9000</v>
      </c>
      <c r="J39" s="57">
        <f t="shared" si="1"/>
        <v>6800</v>
      </c>
      <c r="K39" s="57">
        <f t="shared" si="1"/>
        <v>6800</v>
      </c>
      <c r="L39" s="57">
        <f t="shared" si="1"/>
        <v>6800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>
        <v>9000</v>
      </c>
      <c r="J40" s="73">
        <v>6800</v>
      </c>
      <c r="K40" s="73">
        <v>6800</v>
      </c>
      <c r="L40" s="73">
        <v>6800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70400</v>
      </c>
      <c r="J41" s="78">
        <f t="shared" si="2"/>
        <v>55200</v>
      </c>
      <c r="K41" s="77">
        <f t="shared" si="2"/>
        <v>52084.98</v>
      </c>
      <c r="L41" s="77">
        <f t="shared" si="2"/>
        <v>52084.98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70400</v>
      </c>
      <c r="J42" s="58">
        <f t="shared" si="2"/>
        <v>55200</v>
      </c>
      <c r="K42" s="57">
        <f t="shared" si="2"/>
        <v>52084.98</v>
      </c>
      <c r="L42" s="58">
        <f t="shared" si="2"/>
        <v>52084.98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70400</v>
      </c>
      <c r="J43" s="58">
        <f t="shared" si="2"/>
        <v>55200</v>
      </c>
      <c r="K43" s="66">
        <f t="shared" si="2"/>
        <v>52084.98</v>
      </c>
      <c r="L43" s="66">
        <f t="shared" si="2"/>
        <v>52084.98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70400</v>
      </c>
      <c r="J44" s="86">
        <f>SUM(J45:J63)-J54</f>
        <v>55200</v>
      </c>
      <c r="K44" s="86">
        <f>SUM(K45:K63)-K54</f>
        <v>52084.98</v>
      </c>
      <c r="L44" s="87">
        <f>SUM(L45:L63)-L54</f>
        <v>52084.98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>
        <v>900</v>
      </c>
      <c r="J47" s="73">
        <v>700</v>
      </c>
      <c r="K47" s="73">
        <v>531.9</v>
      </c>
      <c r="L47" s="73">
        <v>531.9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12500</v>
      </c>
      <c r="J48" s="73">
        <v>8400</v>
      </c>
      <c r="K48" s="73">
        <v>6427.14</v>
      </c>
      <c r="L48" s="73">
        <v>6427.14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>
        <v>1500</v>
      </c>
      <c r="J53" s="73">
        <v>1200</v>
      </c>
      <c r="K53" s="73">
        <v>850.82</v>
      </c>
      <c r="L53" s="73">
        <v>850.82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94">
        <v>1</v>
      </c>
      <c r="B54" s="195"/>
      <c r="C54" s="195"/>
      <c r="D54" s="195"/>
      <c r="E54" s="195"/>
      <c r="F54" s="196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>
        <v>1000</v>
      </c>
      <c r="J57" s="73">
        <v>1000</v>
      </c>
      <c r="K57" s="73">
        <v>998</v>
      </c>
      <c r="L57" s="73">
        <v>998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>
        <v>1000</v>
      </c>
      <c r="J58" s="73">
        <v>800</v>
      </c>
      <c r="K58" s="73">
        <v>177.12</v>
      </c>
      <c r="L58" s="73">
        <v>177.12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>
        <v>40400</v>
      </c>
      <c r="J62" s="73">
        <v>31000</v>
      </c>
      <c r="K62" s="73">
        <v>31000</v>
      </c>
      <c r="L62" s="73">
        <v>31000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13100</v>
      </c>
      <c r="J63" s="73">
        <v>12100</v>
      </c>
      <c r="K63" s="73">
        <v>12100</v>
      </c>
      <c r="L63" s="73">
        <v>12100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5">
        <v>1</v>
      </c>
      <c r="B90" s="206"/>
      <c r="C90" s="206"/>
      <c r="D90" s="206"/>
      <c r="E90" s="206"/>
      <c r="F90" s="207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94">
        <v>1</v>
      </c>
      <c r="B131" s="195"/>
      <c r="C131" s="195"/>
      <c r="D131" s="195"/>
      <c r="E131" s="195"/>
      <c r="F131" s="196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600</v>
      </c>
      <c r="J132" s="105">
        <f>SUM(J133+J138+J143)</f>
        <v>400</v>
      </c>
      <c r="K132" s="58">
        <f>SUM(K133+K138+K143)</f>
        <v>384.69</v>
      </c>
      <c r="L132" s="57">
        <f>SUM(L133+L138+L143)</f>
        <v>384.69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600</v>
      </c>
      <c r="J143" s="105">
        <f t="shared" si="15"/>
        <v>400</v>
      </c>
      <c r="K143" s="58">
        <f t="shared" si="15"/>
        <v>384.69</v>
      </c>
      <c r="L143" s="57">
        <f t="shared" si="15"/>
        <v>384.69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600</v>
      </c>
      <c r="J144" s="86">
        <f t="shared" si="15"/>
        <v>400</v>
      </c>
      <c r="K144" s="87">
        <f t="shared" si="15"/>
        <v>384.69</v>
      </c>
      <c r="L144" s="85">
        <f t="shared" si="15"/>
        <v>384.69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600</v>
      </c>
      <c r="J145" s="105">
        <f>SUM(J146:J147)</f>
        <v>400</v>
      </c>
      <c r="K145" s="58">
        <f>SUM(K146:K147)</f>
        <v>384.69</v>
      </c>
      <c r="L145" s="57">
        <f>SUM(L146:L147)</f>
        <v>384.69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>
        <v>600</v>
      </c>
      <c r="J146" s="122">
        <v>400</v>
      </c>
      <c r="K146" s="122">
        <v>384.69</v>
      </c>
      <c r="L146" s="122">
        <v>384.69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94">
        <v>1</v>
      </c>
      <c r="B171" s="195"/>
      <c r="C171" s="195"/>
      <c r="D171" s="195"/>
      <c r="E171" s="195"/>
      <c r="F171" s="196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94">
        <v>1</v>
      </c>
      <c r="B208" s="195"/>
      <c r="C208" s="195"/>
      <c r="D208" s="195"/>
      <c r="E208" s="195"/>
      <c r="F208" s="196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94">
        <v>1</v>
      </c>
      <c r="B247" s="195"/>
      <c r="C247" s="195"/>
      <c r="D247" s="195"/>
      <c r="E247" s="195"/>
      <c r="F247" s="196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94">
        <v>1</v>
      </c>
      <c r="B288" s="195"/>
      <c r="C288" s="195"/>
      <c r="D288" s="195"/>
      <c r="E288" s="195"/>
      <c r="F288" s="196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94">
        <v>1</v>
      </c>
      <c r="B330" s="195"/>
      <c r="C330" s="195"/>
      <c r="D330" s="195"/>
      <c r="E330" s="195"/>
      <c r="F330" s="196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701900</v>
      </c>
      <c r="J344" s="119">
        <f>SUM(J30+J174)</f>
        <v>532400</v>
      </c>
      <c r="K344" s="119">
        <f>SUM(K30+K174)</f>
        <v>475973.57999999996</v>
      </c>
      <c r="L344" s="120">
        <f>SUM(L30+L174)</f>
        <v>475973.57999999996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hidden="1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hidden="1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97" t="s">
        <v>182</v>
      </c>
      <c r="E348" s="197"/>
      <c r="F348" s="197"/>
      <c r="G348" s="197"/>
      <c r="H348" s="157"/>
      <c r="I348" s="156" t="s">
        <v>183</v>
      </c>
      <c r="J348" s="10"/>
      <c r="K348" s="171" t="s">
        <v>184</v>
      </c>
      <c r="L348" s="17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hidden="1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97" t="s">
        <v>187</v>
      </c>
      <c r="E351" s="201"/>
      <c r="F351" s="201"/>
      <c r="G351" s="201"/>
      <c r="H351" s="162"/>
      <c r="I351" s="156" t="s">
        <v>183</v>
      </c>
      <c r="J351" s="10"/>
      <c r="K351" s="171" t="s">
        <v>184</v>
      </c>
      <c r="L351" s="17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K351:L351"/>
    <mergeCell ref="D351:G351"/>
    <mergeCell ref="K348:L348"/>
    <mergeCell ref="A330:F330"/>
    <mergeCell ref="A171:F171"/>
    <mergeCell ref="A208:F208"/>
    <mergeCell ref="A247:F247"/>
    <mergeCell ref="A288:F288"/>
    <mergeCell ref="A131:F131"/>
    <mergeCell ref="A54:F54"/>
    <mergeCell ref="D348:G348"/>
    <mergeCell ref="B13:L13"/>
    <mergeCell ref="G15:K15"/>
    <mergeCell ref="H18:I18"/>
    <mergeCell ref="A29:F29"/>
    <mergeCell ref="A90:F90"/>
    <mergeCell ref="G6:K6"/>
    <mergeCell ref="G17:K17"/>
    <mergeCell ref="A7:L7"/>
    <mergeCell ref="H27:H28"/>
    <mergeCell ref="C22:J22"/>
    <mergeCell ref="G8:K8"/>
    <mergeCell ref="A9:L9"/>
    <mergeCell ref="G10:K10"/>
    <mergeCell ref="L27:L28"/>
    <mergeCell ref="K27:K28"/>
    <mergeCell ref="A27:F28"/>
    <mergeCell ref="G27:G28"/>
    <mergeCell ref="G16:K16"/>
    <mergeCell ref="G25:H25"/>
    <mergeCell ref="I27:J27"/>
    <mergeCell ref="G11:K11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A9" sqref="A9:L9"/>
    </sheetView>
  </sheetViews>
  <sheetFormatPr defaultRowHeight="12.75"/>
  <cols>
    <col min="1" max="4" width="2" style="135" customWidth="1"/>
    <col min="5" max="5" width="2.140625" style="135" customWidth="1"/>
    <col min="6" max="6" width="3.5703125" style="16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256" width="9.140625" style="135"/>
    <col min="257" max="260" width="2" style="135" customWidth="1"/>
    <col min="261" max="261" width="2.140625" style="135" customWidth="1"/>
    <col min="262" max="262" width="3.5703125" style="135" customWidth="1"/>
    <col min="263" max="263" width="36.140625" style="135" customWidth="1"/>
    <col min="264" max="264" width="4.7109375" style="135" customWidth="1"/>
    <col min="265" max="268" width="12.85546875" style="135" customWidth="1"/>
    <col min="269" max="272" width="0" style="135" hidden="1" customWidth="1"/>
    <col min="273" max="512" width="9.140625" style="135"/>
    <col min="513" max="516" width="2" style="135" customWidth="1"/>
    <col min="517" max="517" width="2.140625" style="135" customWidth="1"/>
    <col min="518" max="518" width="3.5703125" style="135" customWidth="1"/>
    <col min="519" max="519" width="36.140625" style="135" customWidth="1"/>
    <col min="520" max="520" width="4.7109375" style="135" customWidth="1"/>
    <col min="521" max="524" width="12.85546875" style="135" customWidth="1"/>
    <col min="525" max="528" width="0" style="135" hidden="1" customWidth="1"/>
    <col min="529" max="768" width="9.140625" style="135"/>
    <col min="769" max="772" width="2" style="135" customWidth="1"/>
    <col min="773" max="773" width="2.140625" style="135" customWidth="1"/>
    <col min="774" max="774" width="3.5703125" style="135" customWidth="1"/>
    <col min="775" max="775" width="36.140625" style="135" customWidth="1"/>
    <col min="776" max="776" width="4.7109375" style="135" customWidth="1"/>
    <col min="777" max="780" width="12.85546875" style="135" customWidth="1"/>
    <col min="781" max="784" width="0" style="135" hidden="1" customWidth="1"/>
    <col min="785" max="1024" width="9.140625" style="135"/>
    <col min="1025" max="1028" width="2" style="135" customWidth="1"/>
    <col min="1029" max="1029" width="2.140625" style="135" customWidth="1"/>
    <col min="1030" max="1030" width="3.5703125" style="135" customWidth="1"/>
    <col min="1031" max="1031" width="36.140625" style="135" customWidth="1"/>
    <col min="1032" max="1032" width="4.7109375" style="135" customWidth="1"/>
    <col min="1033" max="1036" width="12.85546875" style="135" customWidth="1"/>
    <col min="1037" max="1040" width="0" style="135" hidden="1" customWidth="1"/>
    <col min="1041" max="1280" width="9.140625" style="135"/>
    <col min="1281" max="1284" width="2" style="135" customWidth="1"/>
    <col min="1285" max="1285" width="2.140625" style="135" customWidth="1"/>
    <col min="1286" max="1286" width="3.5703125" style="135" customWidth="1"/>
    <col min="1287" max="1287" width="36.140625" style="135" customWidth="1"/>
    <col min="1288" max="1288" width="4.7109375" style="135" customWidth="1"/>
    <col min="1289" max="1292" width="12.85546875" style="135" customWidth="1"/>
    <col min="1293" max="1296" width="0" style="135" hidden="1" customWidth="1"/>
    <col min="1297" max="1536" width="9.140625" style="135"/>
    <col min="1537" max="1540" width="2" style="135" customWidth="1"/>
    <col min="1541" max="1541" width="2.140625" style="135" customWidth="1"/>
    <col min="1542" max="1542" width="3.5703125" style="135" customWidth="1"/>
    <col min="1543" max="1543" width="36.140625" style="135" customWidth="1"/>
    <col min="1544" max="1544" width="4.7109375" style="135" customWidth="1"/>
    <col min="1545" max="1548" width="12.85546875" style="135" customWidth="1"/>
    <col min="1549" max="1552" width="0" style="135" hidden="1" customWidth="1"/>
    <col min="1553" max="1792" width="9.140625" style="135"/>
    <col min="1793" max="1796" width="2" style="135" customWidth="1"/>
    <col min="1797" max="1797" width="2.140625" style="135" customWidth="1"/>
    <col min="1798" max="1798" width="3.5703125" style="135" customWidth="1"/>
    <col min="1799" max="1799" width="36.140625" style="135" customWidth="1"/>
    <col min="1800" max="1800" width="4.7109375" style="135" customWidth="1"/>
    <col min="1801" max="1804" width="12.85546875" style="135" customWidth="1"/>
    <col min="1805" max="1808" width="0" style="135" hidden="1" customWidth="1"/>
    <col min="1809" max="2048" width="9.140625" style="135"/>
    <col min="2049" max="2052" width="2" style="135" customWidth="1"/>
    <col min="2053" max="2053" width="2.140625" style="135" customWidth="1"/>
    <col min="2054" max="2054" width="3.5703125" style="135" customWidth="1"/>
    <col min="2055" max="2055" width="36.140625" style="135" customWidth="1"/>
    <col min="2056" max="2056" width="4.7109375" style="135" customWidth="1"/>
    <col min="2057" max="2060" width="12.85546875" style="135" customWidth="1"/>
    <col min="2061" max="2064" width="0" style="135" hidden="1" customWidth="1"/>
    <col min="2065" max="2304" width="9.140625" style="135"/>
    <col min="2305" max="2308" width="2" style="135" customWidth="1"/>
    <col min="2309" max="2309" width="2.140625" style="135" customWidth="1"/>
    <col min="2310" max="2310" width="3.5703125" style="135" customWidth="1"/>
    <col min="2311" max="2311" width="36.140625" style="135" customWidth="1"/>
    <col min="2312" max="2312" width="4.7109375" style="135" customWidth="1"/>
    <col min="2313" max="2316" width="12.85546875" style="135" customWidth="1"/>
    <col min="2317" max="2320" width="0" style="135" hidden="1" customWidth="1"/>
    <col min="2321" max="2560" width="9.140625" style="135"/>
    <col min="2561" max="2564" width="2" style="135" customWidth="1"/>
    <col min="2565" max="2565" width="2.140625" style="135" customWidth="1"/>
    <col min="2566" max="2566" width="3.5703125" style="135" customWidth="1"/>
    <col min="2567" max="2567" width="36.140625" style="135" customWidth="1"/>
    <col min="2568" max="2568" width="4.7109375" style="135" customWidth="1"/>
    <col min="2569" max="2572" width="12.85546875" style="135" customWidth="1"/>
    <col min="2573" max="2576" width="0" style="135" hidden="1" customWidth="1"/>
    <col min="2577" max="2816" width="9.140625" style="135"/>
    <col min="2817" max="2820" width="2" style="135" customWidth="1"/>
    <col min="2821" max="2821" width="2.140625" style="135" customWidth="1"/>
    <col min="2822" max="2822" width="3.5703125" style="135" customWidth="1"/>
    <col min="2823" max="2823" width="36.140625" style="135" customWidth="1"/>
    <col min="2824" max="2824" width="4.7109375" style="135" customWidth="1"/>
    <col min="2825" max="2828" width="12.85546875" style="135" customWidth="1"/>
    <col min="2829" max="2832" width="0" style="135" hidden="1" customWidth="1"/>
    <col min="2833" max="3072" width="9.140625" style="135"/>
    <col min="3073" max="3076" width="2" style="135" customWidth="1"/>
    <col min="3077" max="3077" width="2.140625" style="135" customWidth="1"/>
    <col min="3078" max="3078" width="3.5703125" style="135" customWidth="1"/>
    <col min="3079" max="3079" width="36.140625" style="135" customWidth="1"/>
    <col min="3080" max="3080" width="4.7109375" style="135" customWidth="1"/>
    <col min="3081" max="3084" width="12.85546875" style="135" customWidth="1"/>
    <col min="3085" max="3088" width="0" style="135" hidden="1" customWidth="1"/>
    <col min="3089" max="3328" width="9.140625" style="135"/>
    <col min="3329" max="3332" width="2" style="135" customWidth="1"/>
    <col min="3333" max="3333" width="2.140625" style="135" customWidth="1"/>
    <col min="3334" max="3334" width="3.5703125" style="135" customWidth="1"/>
    <col min="3335" max="3335" width="36.140625" style="135" customWidth="1"/>
    <col min="3336" max="3336" width="4.7109375" style="135" customWidth="1"/>
    <col min="3337" max="3340" width="12.85546875" style="135" customWidth="1"/>
    <col min="3341" max="3344" width="0" style="135" hidden="1" customWidth="1"/>
    <col min="3345" max="3584" width="9.140625" style="135"/>
    <col min="3585" max="3588" width="2" style="135" customWidth="1"/>
    <col min="3589" max="3589" width="2.140625" style="135" customWidth="1"/>
    <col min="3590" max="3590" width="3.5703125" style="135" customWidth="1"/>
    <col min="3591" max="3591" width="36.140625" style="135" customWidth="1"/>
    <col min="3592" max="3592" width="4.7109375" style="135" customWidth="1"/>
    <col min="3593" max="3596" width="12.85546875" style="135" customWidth="1"/>
    <col min="3597" max="3600" width="0" style="135" hidden="1" customWidth="1"/>
    <col min="3601" max="3840" width="9.140625" style="135"/>
    <col min="3841" max="3844" width="2" style="135" customWidth="1"/>
    <col min="3845" max="3845" width="2.140625" style="135" customWidth="1"/>
    <col min="3846" max="3846" width="3.5703125" style="135" customWidth="1"/>
    <col min="3847" max="3847" width="36.140625" style="135" customWidth="1"/>
    <col min="3848" max="3848" width="4.7109375" style="135" customWidth="1"/>
    <col min="3849" max="3852" width="12.85546875" style="135" customWidth="1"/>
    <col min="3853" max="3856" width="0" style="135" hidden="1" customWidth="1"/>
    <col min="3857" max="4096" width="9.140625" style="135"/>
    <col min="4097" max="4100" width="2" style="135" customWidth="1"/>
    <col min="4101" max="4101" width="2.140625" style="135" customWidth="1"/>
    <col min="4102" max="4102" width="3.5703125" style="135" customWidth="1"/>
    <col min="4103" max="4103" width="36.140625" style="135" customWidth="1"/>
    <col min="4104" max="4104" width="4.7109375" style="135" customWidth="1"/>
    <col min="4105" max="4108" width="12.85546875" style="135" customWidth="1"/>
    <col min="4109" max="4112" width="0" style="135" hidden="1" customWidth="1"/>
    <col min="4113" max="4352" width="9.140625" style="135"/>
    <col min="4353" max="4356" width="2" style="135" customWidth="1"/>
    <col min="4357" max="4357" width="2.140625" style="135" customWidth="1"/>
    <col min="4358" max="4358" width="3.5703125" style="135" customWidth="1"/>
    <col min="4359" max="4359" width="36.140625" style="135" customWidth="1"/>
    <col min="4360" max="4360" width="4.7109375" style="135" customWidth="1"/>
    <col min="4361" max="4364" width="12.85546875" style="135" customWidth="1"/>
    <col min="4365" max="4368" width="0" style="135" hidden="1" customWidth="1"/>
    <col min="4369" max="4608" width="9.140625" style="135"/>
    <col min="4609" max="4612" width="2" style="135" customWidth="1"/>
    <col min="4613" max="4613" width="2.140625" style="135" customWidth="1"/>
    <col min="4614" max="4614" width="3.5703125" style="135" customWidth="1"/>
    <col min="4615" max="4615" width="36.140625" style="135" customWidth="1"/>
    <col min="4616" max="4616" width="4.7109375" style="135" customWidth="1"/>
    <col min="4617" max="4620" width="12.85546875" style="135" customWidth="1"/>
    <col min="4621" max="4624" width="0" style="135" hidden="1" customWidth="1"/>
    <col min="4625" max="4864" width="9.140625" style="135"/>
    <col min="4865" max="4868" width="2" style="135" customWidth="1"/>
    <col min="4869" max="4869" width="2.140625" style="135" customWidth="1"/>
    <col min="4870" max="4870" width="3.5703125" style="135" customWidth="1"/>
    <col min="4871" max="4871" width="36.140625" style="135" customWidth="1"/>
    <col min="4872" max="4872" width="4.7109375" style="135" customWidth="1"/>
    <col min="4873" max="4876" width="12.85546875" style="135" customWidth="1"/>
    <col min="4877" max="4880" width="0" style="135" hidden="1" customWidth="1"/>
    <col min="4881" max="5120" width="9.140625" style="135"/>
    <col min="5121" max="5124" width="2" style="135" customWidth="1"/>
    <col min="5125" max="5125" width="2.140625" style="135" customWidth="1"/>
    <col min="5126" max="5126" width="3.5703125" style="135" customWidth="1"/>
    <col min="5127" max="5127" width="36.140625" style="135" customWidth="1"/>
    <col min="5128" max="5128" width="4.7109375" style="135" customWidth="1"/>
    <col min="5129" max="5132" width="12.85546875" style="135" customWidth="1"/>
    <col min="5133" max="5136" width="0" style="135" hidden="1" customWidth="1"/>
    <col min="5137" max="5376" width="9.140625" style="135"/>
    <col min="5377" max="5380" width="2" style="135" customWidth="1"/>
    <col min="5381" max="5381" width="2.140625" style="135" customWidth="1"/>
    <col min="5382" max="5382" width="3.5703125" style="135" customWidth="1"/>
    <col min="5383" max="5383" width="36.140625" style="135" customWidth="1"/>
    <col min="5384" max="5384" width="4.7109375" style="135" customWidth="1"/>
    <col min="5385" max="5388" width="12.85546875" style="135" customWidth="1"/>
    <col min="5389" max="5392" width="0" style="135" hidden="1" customWidth="1"/>
    <col min="5393" max="5632" width="9.140625" style="135"/>
    <col min="5633" max="5636" width="2" style="135" customWidth="1"/>
    <col min="5637" max="5637" width="2.140625" style="135" customWidth="1"/>
    <col min="5638" max="5638" width="3.5703125" style="135" customWidth="1"/>
    <col min="5639" max="5639" width="36.140625" style="135" customWidth="1"/>
    <col min="5640" max="5640" width="4.7109375" style="135" customWidth="1"/>
    <col min="5641" max="5644" width="12.85546875" style="135" customWidth="1"/>
    <col min="5645" max="5648" width="0" style="135" hidden="1" customWidth="1"/>
    <col min="5649" max="5888" width="9.140625" style="135"/>
    <col min="5889" max="5892" width="2" style="135" customWidth="1"/>
    <col min="5893" max="5893" width="2.140625" style="135" customWidth="1"/>
    <col min="5894" max="5894" width="3.5703125" style="135" customWidth="1"/>
    <col min="5895" max="5895" width="36.140625" style="135" customWidth="1"/>
    <col min="5896" max="5896" width="4.7109375" style="135" customWidth="1"/>
    <col min="5897" max="5900" width="12.85546875" style="135" customWidth="1"/>
    <col min="5901" max="5904" width="0" style="135" hidden="1" customWidth="1"/>
    <col min="5905" max="6144" width="9.140625" style="135"/>
    <col min="6145" max="6148" width="2" style="135" customWidth="1"/>
    <col min="6149" max="6149" width="2.140625" style="135" customWidth="1"/>
    <col min="6150" max="6150" width="3.5703125" style="135" customWidth="1"/>
    <col min="6151" max="6151" width="36.140625" style="135" customWidth="1"/>
    <col min="6152" max="6152" width="4.7109375" style="135" customWidth="1"/>
    <col min="6153" max="6156" width="12.85546875" style="135" customWidth="1"/>
    <col min="6157" max="6160" width="0" style="135" hidden="1" customWidth="1"/>
    <col min="6161" max="6400" width="9.140625" style="135"/>
    <col min="6401" max="6404" width="2" style="135" customWidth="1"/>
    <col min="6405" max="6405" width="2.140625" style="135" customWidth="1"/>
    <col min="6406" max="6406" width="3.5703125" style="135" customWidth="1"/>
    <col min="6407" max="6407" width="36.140625" style="135" customWidth="1"/>
    <col min="6408" max="6408" width="4.7109375" style="135" customWidth="1"/>
    <col min="6409" max="6412" width="12.85546875" style="135" customWidth="1"/>
    <col min="6413" max="6416" width="0" style="135" hidden="1" customWidth="1"/>
    <col min="6417" max="6656" width="9.140625" style="135"/>
    <col min="6657" max="6660" width="2" style="135" customWidth="1"/>
    <col min="6661" max="6661" width="2.140625" style="135" customWidth="1"/>
    <col min="6662" max="6662" width="3.5703125" style="135" customWidth="1"/>
    <col min="6663" max="6663" width="36.140625" style="135" customWidth="1"/>
    <col min="6664" max="6664" width="4.7109375" style="135" customWidth="1"/>
    <col min="6665" max="6668" width="12.85546875" style="135" customWidth="1"/>
    <col min="6669" max="6672" width="0" style="135" hidden="1" customWidth="1"/>
    <col min="6673" max="6912" width="9.140625" style="135"/>
    <col min="6913" max="6916" width="2" style="135" customWidth="1"/>
    <col min="6917" max="6917" width="2.140625" style="135" customWidth="1"/>
    <col min="6918" max="6918" width="3.5703125" style="135" customWidth="1"/>
    <col min="6919" max="6919" width="36.140625" style="135" customWidth="1"/>
    <col min="6920" max="6920" width="4.7109375" style="135" customWidth="1"/>
    <col min="6921" max="6924" width="12.85546875" style="135" customWidth="1"/>
    <col min="6925" max="6928" width="0" style="135" hidden="1" customWidth="1"/>
    <col min="6929" max="7168" width="9.140625" style="135"/>
    <col min="7169" max="7172" width="2" style="135" customWidth="1"/>
    <col min="7173" max="7173" width="2.140625" style="135" customWidth="1"/>
    <col min="7174" max="7174" width="3.5703125" style="135" customWidth="1"/>
    <col min="7175" max="7175" width="36.140625" style="135" customWidth="1"/>
    <col min="7176" max="7176" width="4.7109375" style="135" customWidth="1"/>
    <col min="7177" max="7180" width="12.85546875" style="135" customWidth="1"/>
    <col min="7181" max="7184" width="0" style="135" hidden="1" customWidth="1"/>
    <col min="7185" max="7424" width="9.140625" style="135"/>
    <col min="7425" max="7428" width="2" style="135" customWidth="1"/>
    <col min="7429" max="7429" width="2.140625" style="135" customWidth="1"/>
    <col min="7430" max="7430" width="3.5703125" style="135" customWidth="1"/>
    <col min="7431" max="7431" width="36.140625" style="135" customWidth="1"/>
    <col min="7432" max="7432" width="4.7109375" style="135" customWidth="1"/>
    <col min="7433" max="7436" width="12.85546875" style="135" customWidth="1"/>
    <col min="7437" max="7440" width="0" style="135" hidden="1" customWidth="1"/>
    <col min="7441" max="7680" width="9.140625" style="135"/>
    <col min="7681" max="7684" width="2" style="135" customWidth="1"/>
    <col min="7685" max="7685" width="2.140625" style="135" customWidth="1"/>
    <col min="7686" max="7686" width="3.5703125" style="135" customWidth="1"/>
    <col min="7687" max="7687" width="36.140625" style="135" customWidth="1"/>
    <col min="7688" max="7688" width="4.7109375" style="135" customWidth="1"/>
    <col min="7689" max="7692" width="12.85546875" style="135" customWidth="1"/>
    <col min="7693" max="7696" width="0" style="135" hidden="1" customWidth="1"/>
    <col min="7697" max="7936" width="9.140625" style="135"/>
    <col min="7937" max="7940" width="2" style="135" customWidth="1"/>
    <col min="7941" max="7941" width="2.140625" style="135" customWidth="1"/>
    <col min="7942" max="7942" width="3.5703125" style="135" customWidth="1"/>
    <col min="7943" max="7943" width="36.140625" style="135" customWidth="1"/>
    <col min="7944" max="7944" width="4.7109375" style="135" customWidth="1"/>
    <col min="7945" max="7948" width="12.85546875" style="135" customWidth="1"/>
    <col min="7949" max="7952" width="0" style="135" hidden="1" customWidth="1"/>
    <col min="7953" max="8192" width="9.140625" style="135"/>
    <col min="8193" max="8196" width="2" style="135" customWidth="1"/>
    <col min="8197" max="8197" width="2.140625" style="135" customWidth="1"/>
    <col min="8198" max="8198" width="3.5703125" style="135" customWidth="1"/>
    <col min="8199" max="8199" width="36.140625" style="135" customWidth="1"/>
    <col min="8200" max="8200" width="4.7109375" style="135" customWidth="1"/>
    <col min="8201" max="8204" width="12.85546875" style="135" customWidth="1"/>
    <col min="8205" max="8208" width="0" style="135" hidden="1" customWidth="1"/>
    <col min="8209" max="8448" width="9.140625" style="135"/>
    <col min="8449" max="8452" width="2" style="135" customWidth="1"/>
    <col min="8453" max="8453" width="2.140625" style="135" customWidth="1"/>
    <col min="8454" max="8454" width="3.5703125" style="135" customWidth="1"/>
    <col min="8455" max="8455" width="36.140625" style="135" customWidth="1"/>
    <col min="8456" max="8456" width="4.7109375" style="135" customWidth="1"/>
    <col min="8457" max="8460" width="12.85546875" style="135" customWidth="1"/>
    <col min="8461" max="8464" width="0" style="135" hidden="1" customWidth="1"/>
    <col min="8465" max="8704" width="9.140625" style="135"/>
    <col min="8705" max="8708" width="2" style="135" customWidth="1"/>
    <col min="8709" max="8709" width="2.140625" style="135" customWidth="1"/>
    <col min="8710" max="8710" width="3.5703125" style="135" customWidth="1"/>
    <col min="8711" max="8711" width="36.140625" style="135" customWidth="1"/>
    <col min="8712" max="8712" width="4.7109375" style="135" customWidth="1"/>
    <col min="8713" max="8716" width="12.85546875" style="135" customWidth="1"/>
    <col min="8717" max="8720" width="0" style="135" hidden="1" customWidth="1"/>
    <col min="8721" max="8960" width="9.140625" style="135"/>
    <col min="8961" max="8964" width="2" style="135" customWidth="1"/>
    <col min="8965" max="8965" width="2.140625" style="135" customWidth="1"/>
    <col min="8966" max="8966" width="3.5703125" style="135" customWidth="1"/>
    <col min="8967" max="8967" width="36.140625" style="135" customWidth="1"/>
    <col min="8968" max="8968" width="4.7109375" style="135" customWidth="1"/>
    <col min="8969" max="8972" width="12.85546875" style="135" customWidth="1"/>
    <col min="8973" max="8976" width="0" style="135" hidden="1" customWidth="1"/>
    <col min="8977" max="9216" width="9.140625" style="135"/>
    <col min="9217" max="9220" width="2" style="135" customWidth="1"/>
    <col min="9221" max="9221" width="2.140625" style="135" customWidth="1"/>
    <col min="9222" max="9222" width="3.5703125" style="135" customWidth="1"/>
    <col min="9223" max="9223" width="36.140625" style="135" customWidth="1"/>
    <col min="9224" max="9224" width="4.7109375" style="135" customWidth="1"/>
    <col min="9225" max="9228" width="12.85546875" style="135" customWidth="1"/>
    <col min="9229" max="9232" width="0" style="135" hidden="1" customWidth="1"/>
    <col min="9233" max="9472" width="9.140625" style="135"/>
    <col min="9473" max="9476" width="2" style="135" customWidth="1"/>
    <col min="9477" max="9477" width="2.140625" style="135" customWidth="1"/>
    <col min="9478" max="9478" width="3.5703125" style="135" customWidth="1"/>
    <col min="9479" max="9479" width="36.140625" style="135" customWidth="1"/>
    <col min="9480" max="9480" width="4.7109375" style="135" customWidth="1"/>
    <col min="9481" max="9484" width="12.85546875" style="135" customWidth="1"/>
    <col min="9485" max="9488" width="0" style="135" hidden="1" customWidth="1"/>
    <col min="9489" max="9728" width="9.140625" style="135"/>
    <col min="9729" max="9732" width="2" style="135" customWidth="1"/>
    <col min="9733" max="9733" width="2.140625" style="135" customWidth="1"/>
    <col min="9734" max="9734" width="3.5703125" style="135" customWidth="1"/>
    <col min="9735" max="9735" width="36.140625" style="135" customWidth="1"/>
    <col min="9736" max="9736" width="4.7109375" style="135" customWidth="1"/>
    <col min="9737" max="9740" width="12.85546875" style="135" customWidth="1"/>
    <col min="9741" max="9744" width="0" style="135" hidden="1" customWidth="1"/>
    <col min="9745" max="9984" width="9.140625" style="135"/>
    <col min="9985" max="9988" width="2" style="135" customWidth="1"/>
    <col min="9989" max="9989" width="2.140625" style="135" customWidth="1"/>
    <col min="9990" max="9990" width="3.5703125" style="135" customWidth="1"/>
    <col min="9991" max="9991" width="36.140625" style="135" customWidth="1"/>
    <col min="9992" max="9992" width="4.7109375" style="135" customWidth="1"/>
    <col min="9993" max="9996" width="12.85546875" style="135" customWidth="1"/>
    <col min="9997" max="10000" width="0" style="135" hidden="1" customWidth="1"/>
    <col min="10001" max="10240" width="9.140625" style="135"/>
    <col min="10241" max="10244" width="2" style="135" customWidth="1"/>
    <col min="10245" max="10245" width="2.140625" style="135" customWidth="1"/>
    <col min="10246" max="10246" width="3.5703125" style="135" customWidth="1"/>
    <col min="10247" max="10247" width="36.140625" style="135" customWidth="1"/>
    <col min="10248" max="10248" width="4.7109375" style="135" customWidth="1"/>
    <col min="10249" max="10252" width="12.85546875" style="135" customWidth="1"/>
    <col min="10253" max="10256" width="0" style="135" hidden="1" customWidth="1"/>
    <col min="10257" max="10496" width="9.140625" style="135"/>
    <col min="10497" max="10500" width="2" style="135" customWidth="1"/>
    <col min="10501" max="10501" width="2.140625" style="135" customWidth="1"/>
    <col min="10502" max="10502" width="3.5703125" style="135" customWidth="1"/>
    <col min="10503" max="10503" width="36.140625" style="135" customWidth="1"/>
    <col min="10504" max="10504" width="4.7109375" style="135" customWidth="1"/>
    <col min="10505" max="10508" width="12.85546875" style="135" customWidth="1"/>
    <col min="10509" max="10512" width="0" style="135" hidden="1" customWidth="1"/>
    <col min="10513" max="10752" width="9.140625" style="135"/>
    <col min="10753" max="10756" width="2" style="135" customWidth="1"/>
    <col min="10757" max="10757" width="2.140625" style="135" customWidth="1"/>
    <col min="10758" max="10758" width="3.5703125" style="135" customWidth="1"/>
    <col min="10759" max="10759" width="36.140625" style="135" customWidth="1"/>
    <col min="10760" max="10760" width="4.7109375" style="135" customWidth="1"/>
    <col min="10761" max="10764" width="12.85546875" style="135" customWidth="1"/>
    <col min="10765" max="10768" width="0" style="135" hidden="1" customWidth="1"/>
    <col min="10769" max="11008" width="9.140625" style="135"/>
    <col min="11009" max="11012" width="2" style="135" customWidth="1"/>
    <col min="11013" max="11013" width="2.140625" style="135" customWidth="1"/>
    <col min="11014" max="11014" width="3.5703125" style="135" customWidth="1"/>
    <col min="11015" max="11015" width="36.140625" style="135" customWidth="1"/>
    <col min="11016" max="11016" width="4.7109375" style="135" customWidth="1"/>
    <col min="11017" max="11020" width="12.85546875" style="135" customWidth="1"/>
    <col min="11021" max="11024" width="0" style="135" hidden="1" customWidth="1"/>
    <col min="11025" max="11264" width="9.140625" style="135"/>
    <col min="11265" max="11268" width="2" style="135" customWidth="1"/>
    <col min="11269" max="11269" width="2.140625" style="135" customWidth="1"/>
    <col min="11270" max="11270" width="3.5703125" style="135" customWidth="1"/>
    <col min="11271" max="11271" width="36.140625" style="135" customWidth="1"/>
    <col min="11272" max="11272" width="4.7109375" style="135" customWidth="1"/>
    <col min="11273" max="11276" width="12.85546875" style="135" customWidth="1"/>
    <col min="11277" max="11280" width="0" style="135" hidden="1" customWidth="1"/>
    <col min="11281" max="11520" width="9.140625" style="135"/>
    <col min="11521" max="11524" width="2" style="135" customWidth="1"/>
    <col min="11525" max="11525" width="2.140625" style="135" customWidth="1"/>
    <col min="11526" max="11526" width="3.5703125" style="135" customWidth="1"/>
    <col min="11527" max="11527" width="36.140625" style="135" customWidth="1"/>
    <col min="11528" max="11528" width="4.7109375" style="135" customWidth="1"/>
    <col min="11529" max="11532" width="12.85546875" style="135" customWidth="1"/>
    <col min="11533" max="11536" width="0" style="135" hidden="1" customWidth="1"/>
    <col min="11537" max="11776" width="9.140625" style="135"/>
    <col min="11777" max="11780" width="2" style="135" customWidth="1"/>
    <col min="11781" max="11781" width="2.140625" style="135" customWidth="1"/>
    <col min="11782" max="11782" width="3.5703125" style="135" customWidth="1"/>
    <col min="11783" max="11783" width="36.140625" style="135" customWidth="1"/>
    <col min="11784" max="11784" width="4.7109375" style="135" customWidth="1"/>
    <col min="11785" max="11788" width="12.85546875" style="135" customWidth="1"/>
    <col min="11789" max="11792" width="0" style="135" hidden="1" customWidth="1"/>
    <col min="11793" max="12032" width="9.140625" style="135"/>
    <col min="12033" max="12036" width="2" style="135" customWidth="1"/>
    <col min="12037" max="12037" width="2.140625" style="135" customWidth="1"/>
    <col min="12038" max="12038" width="3.5703125" style="135" customWidth="1"/>
    <col min="12039" max="12039" width="36.140625" style="135" customWidth="1"/>
    <col min="12040" max="12040" width="4.7109375" style="135" customWidth="1"/>
    <col min="12041" max="12044" width="12.85546875" style="135" customWidth="1"/>
    <col min="12045" max="12048" width="0" style="135" hidden="1" customWidth="1"/>
    <col min="12049" max="12288" width="9.140625" style="135"/>
    <col min="12289" max="12292" width="2" style="135" customWidth="1"/>
    <col min="12293" max="12293" width="2.140625" style="135" customWidth="1"/>
    <col min="12294" max="12294" width="3.5703125" style="135" customWidth="1"/>
    <col min="12295" max="12295" width="36.140625" style="135" customWidth="1"/>
    <col min="12296" max="12296" width="4.7109375" style="135" customWidth="1"/>
    <col min="12297" max="12300" width="12.85546875" style="135" customWidth="1"/>
    <col min="12301" max="12304" width="0" style="135" hidden="1" customWidth="1"/>
    <col min="12305" max="12544" width="9.140625" style="135"/>
    <col min="12545" max="12548" width="2" style="135" customWidth="1"/>
    <col min="12549" max="12549" width="2.140625" style="135" customWidth="1"/>
    <col min="12550" max="12550" width="3.5703125" style="135" customWidth="1"/>
    <col min="12551" max="12551" width="36.140625" style="135" customWidth="1"/>
    <col min="12552" max="12552" width="4.7109375" style="135" customWidth="1"/>
    <col min="12553" max="12556" width="12.85546875" style="135" customWidth="1"/>
    <col min="12557" max="12560" width="0" style="135" hidden="1" customWidth="1"/>
    <col min="12561" max="12800" width="9.140625" style="135"/>
    <col min="12801" max="12804" width="2" style="135" customWidth="1"/>
    <col min="12805" max="12805" width="2.140625" style="135" customWidth="1"/>
    <col min="12806" max="12806" width="3.5703125" style="135" customWidth="1"/>
    <col min="12807" max="12807" width="36.140625" style="135" customWidth="1"/>
    <col min="12808" max="12808" width="4.7109375" style="135" customWidth="1"/>
    <col min="12809" max="12812" width="12.85546875" style="135" customWidth="1"/>
    <col min="12813" max="12816" width="0" style="135" hidden="1" customWidth="1"/>
    <col min="12817" max="13056" width="9.140625" style="135"/>
    <col min="13057" max="13060" width="2" style="135" customWidth="1"/>
    <col min="13061" max="13061" width="2.140625" style="135" customWidth="1"/>
    <col min="13062" max="13062" width="3.5703125" style="135" customWidth="1"/>
    <col min="13063" max="13063" width="36.140625" style="135" customWidth="1"/>
    <col min="13064" max="13064" width="4.7109375" style="135" customWidth="1"/>
    <col min="13065" max="13068" width="12.85546875" style="135" customWidth="1"/>
    <col min="13069" max="13072" width="0" style="135" hidden="1" customWidth="1"/>
    <col min="13073" max="13312" width="9.140625" style="135"/>
    <col min="13313" max="13316" width="2" style="135" customWidth="1"/>
    <col min="13317" max="13317" width="2.140625" style="135" customWidth="1"/>
    <col min="13318" max="13318" width="3.5703125" style="135" customWidth="1"/>
    <col min="13319" max="13319" width="36.140625" style="135" customWidth="1"/>
    <col min="13320" max="13320" width="4.7109375" style="135" customWidth="1"/>
    <col min="13321" max="13324" width="12.85546875" style="135" customWidth="1"/>
    <col min="13325" max="13328" width="0" style="135" hidden="1" customWidth="1"/>
    <col min="13329" max="13568" width="9.140625" style="135"/>
    <col min="13569" max="13572" width="2" style="135" customWidth="1"/>
    <col min="13573" max="13573" width="2.140625" style="135" customWidth="1"/>
    <col min="13574" max="13574" width="3.5703125" style="135" customWidth="1"/>
    <col min="13575" max="13575" width="36.140625" style="135" customWidth="1"/>
    <col min="13576" max="13576" width="4.7109375" style="135" customWidth="1"/>
    <col min="13577" max="13580" width="12.85546875" style="135" customWidth="1"/>
    <col min="13581" max="13584" width="0" style="135" hidden="1" customWidth="1"/>
    <col min="13585" max="13824" width="9.140625" style="135"/>
    <col min="13825" max="13828" width="2" style="135" customWidth="1"/>
    <col min="13829" max="13829" width="2.140625" style="135" customWidth="1"/>
    <col min="13830" max="13830" width="3.5703125" style="135" customWidth="1"/>
    <col min="13831" max="13831" width="36.140625" style="135" customWidth="1"/>
    <col min="13832" max="13832" width="4.7109375" style="135" customWidth="1"/>
    <col min="13833" max="13836" width="12.85546875" style="135" customWidth="1"/>
    <col min="13837" max="13840" width="0" style="135" hidden="1" customWidth="1"/>
    <col min="13841" max="14080" width="9.140625" style="135"/>
    <col min="14081" max="14084" width="2" style="135" customWidth="1"/>
    <col min="14085" max="14085" width="2.140625" style="135" customWidth="1"/>
    <col min="14086" max="14086" width="3.5703125" style="135" customWidth="1"/>
    <col min="14087" max="14087" width="36.140625" style="135" customWidth="1"/>
    <col min="14088" max="14088" width="4.7109375" style="135" customWidth="1"/>
    <col min="14089" max="14092" width="12.85546875" style="135" customWidth="1"/>
    <col min="14093" max="14096" width="0" style="135" hidden="1" customWidth="1"/>
    <col min="14097" max="14336" width="9.140625" style="135"/>
    <col min="14337" max="14340" width="2" style="135" customWidth="1"/>
    <col min="14341" max="14341" width="2.140625" style="135" customWidth="1"/>
    <col min="14342" max="14342" width="3.5703125" style="135" customWidth="1"/>
    <col min="14343" max="14343" width="36.140625" style="135" customWidth="1"/>
    <col min="14344" max="14344" width="4.7109375" style="135" customWidth="1"/>
    <col min="14345" max="14348" width="12.85546875" style="135" customWidth="1"/>
    <col min="14349" max="14352" width="0" style="135" hidden="1" customWidth="1"/>
    <col min="14353" max="14592" width="9.140625" style="135"/>
    <col min="14593" max="14596" width="2" style="135" customWidth="1"/>
    <col min="14597" max="14597" width="2.140625" style="135" customWidth="1"/>
    <col min="14598" max="14598" width="3.5703125" style="135" customWidth="1"/>
    <col min="14599" max="14599" width="36.140625" style="135" customWidth="1"/>
    <col min="14600" max="14600" width="4.7109375" style="135" customWidth="1"/>
    <col min="14601" max="14604" width="12.85546875" style="135" customWidth="1"/>
    <col min="14605" max="14608" width="0" style="135" hidden="1" customWidth="1"/>
    <col min="14609" max="14848" width="9.140625" style="135"/>
    <col min="14849" max="14852" width="2" style="135" customWidth="1"/>
    <col min="14853" max="14853" width="2.140625" style="135" customWidth="1"/>
    <col min="14854" max="14854" width="3.5703125" style="135" customWidth="1"/>
    <col min="14855" max="14855" width="36.140625" style="135" customWidth="1"/>
    <col min="14856" max="14856" width="4.7109375" style="135" customWidth="1"/>
    <col min="14857" max="14860" width="12.85546875" style="135" customWidth="1"/>
    <col min="14861" max="14864" width="0" style="135" hidden="1" customWidth="1"/>
    <col min="14865" max="15104" width="9.140625" style="135"/>
    <col min="15105" max="15108" width="2" style="135" customWidth="1"/>
    <col min="15109" max="15109" width="2.140625" style="135" customWidth="1"/>
    <col min="15110" max="15110" width="3.5703125" style="135" customWidth="1"/>
    <col min="15111" max="15111" width="36.140625" style="135" customWidth="1"/>
    <col min="15112" max="15112" width="4.7109375" style="135" customWidth="1"/>
    <col min="15113" max="15116" width="12.85546875" style="135" customWidth="1"/>
    <col min="15117" max="15120" width="0" style="135" hidden="1" customWidth="1"/>
    <col min="15121" max="15360" width="9.140625" style="135"/>
    <col min="15361" max="15364" width="2" style="135" customWidth="1"/>
    <col min="15365" max="15365" width="2.140625" style="135" customWidth="1"/>
    <col min="15366" max="15366" width="3.5703125" style="135" customWidth="1"/>
    <col min="15367" max="15367" width="36.140625" style="135" customWidth="1"/>
    <col min="15368" max="15368" width="4.7109375" style="135" customWidth="1"/>
    <col min="15369" max="15372" width="12.85546875" style="135" customWidth="1"/>
    <col min="15373" max="15376" width="0" style="135" hidden="1" customWidth="1"/>
    <col min="15377" max="15616" width="9.140625" style="135"/>
    <col min="15617" max="15620" width="2" style="135" customWidth="1"/>
    <col min="15621" max="15621" width="2.140625" style="135" customWidth="1"/>
    <col min="15622" max="15622" width="3.5703125" style="135" customWidth="1"/>
    <col min="15623" max="15623" width="36.140625" style="135" customWidth="1"/>
    <col min="15624" max="15624" width="4.7109375" style="135" customWidth="1"/>
    <col min="15625" max="15628" width="12.85546875" style="135" customWidth="1"/>
    <col min="15629" max="15632" width="0" style="135" hidden="1" customWidth="1"/>
    <col min="15633" max="15872" width="9.140625" style="135"/>
    <col min="15873" max="15876" width="2" style="135" customWidth="1"/>
    <col min="15877" max="15877" width="2.140625" style="135" customWidth="1"/>
    <col min="15878" max="15878" width="3.5703125" style="135" customWidth="1"/>
    <col min="15879" max="15879" width="36.140625" style="135" customWidth="1"/>
    <col min="15880" max="15880" width="4.7109375" style="135" customWidth="1"/>
    <col min="15881" max="15884" width="12.85546875" style="135" customWidth="1"/>
    <col min="15885" max="15888" width="0" style="135" hidden="1" customWidth="1"/>
    <col min="15889" max="16128" width="9.140625" style="135"/>
    <col min="16129" max="16132" width="2" style="135" customWidth="1"/>
    <col min="16133" max="16133" width="2.140625" style="135" customWidth="1"/>
    <col min="16134" max="16134" width="3.5703125" style="135" customWidth="1"/>
    <col min="16135" max="16135" width="36.140625" style="135" customWidth="1"/>
    <col min="16136" max="16136" width="4.7109375" style="135" customWidth="1"/>
    <col min="16137" max="16140" width="12.85546875" style="135" customWidth="1"/>
    <col min="16141" max="16144" width="0" style="135" hidden="1" customWidth="1"/>
    <col min="16145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20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20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20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208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20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68" t="s">
        <v>6</v>
      </c>
      <c r="H6" s="169"/>
      <c r="I6" s="169"/>
      <c r="J6" s="169"/>
      <c r="K6" s="169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1" t="s">
        <v>7</v>
      </c>
      <c r="B7" s="209"/>
      <c r="C7" s="209"/>
      <c r="D7" s="209"/>
      <c r="E7" s="209"/>
      <c r="F7" s="210"/>
      <c r="G7" s="209"/>
      <c r="H7" s="209"/>
      <c r="I7" s="209"/>
      <c r="J7" s="209"/>
      <c r="K7" s="209"/>
      <c r="L7" s="20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3"/>
      <c r="B8" s="211"/>
      <c r="C8" s="211"/>
      <c r="D8" s="211"/>
      <c r="E8" s="211"/>
      <c r="F8" s="212"/>
      <c r="G8" s="213" t="s">
        <v>8</v>
      </c>
      <c r="H8" s="213"/>
      <c r="I8" s="213"/>
      <c r="J8" s="213"/>
      <c r="K8" s="213"/>
      <c r="L8" s="211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214" t="s">
        <v>193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215" t="s">
        <v>10</v>
      </c>
      <c r="H10" s="215"/>
      <c r="I10" s="215"/>
      <c r="J10" s="215"/>
      <c r="K10" s="21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0" t="s">
        <v>11</v>
      </c>
      <c r="H11" s="190"/>
      <c r="I11" s="190"/>
      <c r="J11" s="190"/>
      <c r="K11" s="1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216" t="s">
        <v>12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99" t="s">
        <v>194</v>
      </c>
      <c r="H15" s="199"/>
      <c r="I15" s="199"/>
      <c r="J15" s="199"/>
      <c r="K15" s="19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0" t="s">
        <v>13</v>
      </c>
      <c r="H16" s="190"/>
      <c r="I16" s="190"/>
      <c r="J16" s="190"/>
      <c r="K16" s="19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17" t="s">
        <v>188</v>
      </c>
      <c r="H17" s="217"/>
      <c r="I17" s="217"/>
      <c r="J17" s="217"/>
      <c r="K17" s="217"/>
      <c r="L17" s="2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2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2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2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20"/>
      <c r="J21" s="220"/>
      <c r="K21" s="27" t="s">
        <v>17</v>
      </c>
      <c r="L21" s="24"/>
      <c r="M21" s="2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21" t="s">
        <v>195</v>
      </c>
      <c r="D22" s="221"/>
      <c r="E22" s="221"/>
      <c r="F22" s="221"/>
      <c r="G22" s="221"/>
      <c r="H22" s="221"/>
      <c r="I22" s="221"/>
      <c r="J22" s="221"/>
      <c r="K22" s="27" t="s">
        <v>18</v>
      </c>
      <c r="L22" s="28" t="s">
        <v>19</v>
      </c>
      <c r="M22" s="2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67" t="s">
        <v>20</v>
      </c>
      <c r="K23" s="31"/>
      <c r="L23" s="28" t="s">
        <v>189</v>
      </c>
      <c r="M23" s="2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2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23</v>
      </c>
      <c r="H25" s="191"/>
      <c r="I25" s="36"/>
      <c r="J25" s="37"/>
      <c r="K25" s="24"/>
      <c r="L25" s="28" t="s">
        <v>196</v>
      </c>
      <c r="M25" s="2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222"/>
      <c r="B26" s="222"/>
      <c r="C26" s="222"/>
      <c r="D26" s="222"/>
      <c r="E26" s="222"/>
      <c r="F26" s="223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224" t="s">
        <v>26</v>
      </c>
      <c r="B27" s="225"/>
      <c r="C27" s="225"/>
      <c r="D27" s="225"/>
      <c r="E27" s="225"/>
      <c r="F27" s="225"/>
      <c r="G27" s="226" t="s">
        <v>27</v>
      </c>
      <c r="H27" s="227" t="s">
        <v>28</v>
      </c>
      <c r="I27" s="228" t="s">
        <v>29</v>
      </c>
      <c r="J27" s="229"/>
      <c r="K27" s="230" t="s">
        <v>30</v>
      </c>
      <c r="L27" s="231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32"/>
      <c r="B28" s="233"/>
      <c r="C28" s="233"/>
      <c r="D28" s="233"/>
      <c r="E28" s="233"/>
      <c r="F28" s="233"/>
      <c r="G28" s="234"/>
      <c r="H28" s="235"/>
      <c r="I28" s="236" t="s">
        <v>32</v>
      </c>
      <c r="J28" s="237" t="s">
        <v>33</v>
      </c>
      <c r="K28" s="238"/>
      <c r="L28" s="2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2" t="s">
        <v>34</v>
      </c>
      <c r="B29" s="203"/>
      <c r="C29" s="203"/>
      <c r="D29" s="203"/>
      <c r="E29" s="203"/>
      <c r="F29" s="204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245" customFormat="1" ht="12.75" customHeight="1">
      <c r="A30" s="240">
        <v>2</v>
      </c>
      <c r="B30" s="240"/>
      <c r="C30" s="241"/>
      <c r="D30" s="242"/>
      <c r="E30" s="240"/>
      <c r="F30" s="243"/>
      <c r="G30" s="241" t="s">
        <v>37</v>
      </c>
      <c r="H30" s="56">
        <v>1</v>
      </c>
      <c r="I30" s="57">
        <f>SUM(I31+I41+I64+I85+I93+I109+I132+I148+I157)</f>
        <v>80000</v>
      </c>
      <c r="J30" s="57">
        <f>SUM(J31+J41+J64+J85+J93+J109+J132+J148+J157)</f>
        <v>56000</v>
      </c>
      <c r="K30" s="58">
        <f>SUM(K31+K41+K64+K85+K93+K109+K132+K148+K157)</f>
        <v>54600</v>
      </c>
      <c r="L30" s="57">
        <f>SUM(L31+L41+L64+L85+L93+L109+L132+L148+L157)</f>
        <v>54600</v>
      </c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</row>
    <row r="31" spans="1:27" ht="12.75" hidden="1" customHeight="1">
      <c r="A31" s="240">
        <v>2</v>
      </c>
      <c r="B31" s="246">
        <v>1</v>
      </c>
      <c r="C31" s="61"/>
      <c r="D31" s="62"/>
      <c r="E31" s="63"/>
      <c r="F31" s="64"/>
      <c r="G31" s="246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247">
        <v>2</v>
      </c>
      <c r="B41" s="248">
        <v>2</v>
      </c>
      <c r="C41" s="61"/>
      <c r="D41" s="62"/>
      <c r="E41" s="63"/>
      <c r="F41" s="64"/>
      <c r="G41" s="246" t="s">
        <v>44</v>
      </c>
      <c r="H41" s="47">
        <v>12</v>
      </c>
      <c r="I41" s="77">
        <f t="shared" ref="I41:L43" si="2">I42</f>
        <v>80000</v>
      </c>
      <c r="J41" s="78">
        <f t="shared" si="2"/>
        <v>56000</v>
      </c>
      <c r="K41" s="77">
        <f t="shared" si="2"/>
        <v>54600</v>
      </c>
      <c r="L41" s="77">
        <f t="shared" si="2"/>
        <v>54600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80000</v>
      </c>
      <c r="J42" s="58">
        <f t="shared" si="2"/>
        <v>56000</v>
      </c>
      <c r="K42" s="57">
        <f t="shared" si="2"/>
        <v>54600</v>
      </c>
      <c r="L42" s="58">
        <f t="shared" si="2"/>
        <v>54600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80000</v>
      </c>
      <c r="J43" s="58">
        <f t="shared" si="2"/>
        <v>56000</v>
      </c>
      <c r="K43" s="66">
        <f t="shared" si="2"/>
        <v>54600</v>
      </c>
      <c r="L43" s="66">
        <f t="shared" si="2"/>
        <v>54600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80000</v>
      </c>
      <c r="J44" s="86">
        <f>SUM(J45:J63)-J54</f>
        <v>56000</v>
      </c>
      <c r="K44" s="86">
        <f>SUM(K45:K63)-K54</f>
        <v>54600</v>
      </c>
      <c r="L44" s="87">
        <f>SUM(L45:L63)-L54</f>
        <v>54600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94">
        <v>1</v>
      </c>
      <c r="B54" s="249"/>
      <c r="C54" s="249"/>
      <c r="D54" s="249"/>
      <c r="E54" s="249"/>
      <c r="F54" s="250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80000</v>
      </c>
      <c r="J63" s="73">
        <v>56000</v>
      </c>
      <c r="K63" s="73">
        <v>54600</v>
      </c>
      <c r="L63" s="73">
        <v>54600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251">
        <v>2</v>
      </c>
      <c r="B64" s="252">
        <v>3</v>
      </c>
      <c r="C64" s="246"/>
      <c r="D64" s="61"/>
      <c r="E64" s="61"/>
      <c r="F64" s="64"/>
      <c r="G64" s="25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240">
        <v>2</v>
      </c>
      <c r="B85" s="241">
        <v>4</v>
      </c>
      <c r="C85" s="241"/>
      <c r="D85" s="241"/>
      <c r="E85" s="241"/>
      <c r="F85" s="243"/>
      <c r="G85" s="240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5">
        <v>1</v>
      </c>
      <c r="B90" s="254"/>
      <c r="C90" s="254"/>
      <c r="D90" s="254"/>
      <c r="E90" s="254"/>
      <c r="F90" s="25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240">
        <v>2</v>
      </c>
      <c r="B93" s="241">
        <v>5</v>
      </c>
      <c r="C93" s="240"/>
      <c r="D93" s="241"/>
      <c r="E93" s="241"/>
      <c r="F93" s="256"/>
      <c r="G93" s="242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257">
        <v>2</v>
      </c>
      <c r="B109" s="240">
        <v>6</v>
      </c>
      <c r="C109" s="241"/>
      <c r="D109" s="242"/>
      <c r="E109" s="240"/>
      <c r="F109" s="256"/>
      <c r="G109" s="258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94">
        <v>1</v>
      </c>
      <c r="B131" s="249"/>
      <c r="C131" s="249"/>
      <c r="D131" s="249"/>
      <c r="E131" s="249"/>
      <c r="F131" s="250"/>
      <c r="G131" s="165">
        <v>2</v>
      </c>
      <c r="H131" s="165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257">
        <v>2</v>
      </c>
      <c r="B132" s="240">
        <v>7</v>
      </c>
      <c r="C132" s="240"/>
      <c r="D132" s="241"/>
      <c r="E132" s="241"/>
      <c r="F132" s="243"/>
      <c r="G132" s="242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257">
        <v>2</v>
      </c>
      <c r="B148" s="257">
        <v>8</v>
      </c>
      <c r="C148" s="240"/>
      <c r="D148" s="248"/>
      <c r="E148" s="246"/>
      <c r="F148" s="259"/>
      <c r="G148" s="260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257">
        <v>2</v>
      </c>
      <c r="B157" s="240">
        <v>9</v>
      </c>
      <c r="C157" s="242"/>
      <c r="D157" s="240"/>
      <c r="E157" s="241"/>
      <c r="F157" s="243"/>
      <c r="G157" s="242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94">
        <v>1</v>
      </c>
      <c r="B171" s="249"/>
      <c r="C171" s="249"/>
      <c r="D171" s="249"/>
      <c r="E171" s="249"/>
      <c r="F171" s="250"/>
      <c r="G171" s="165">
        <v>2</v>
      </c>
      <c r="H171" s="165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240">
        <v>3</v>
      </c>
      <c r="B174" s="242"/>
      <c r="C174" s="240"/>
      <c r="D174" s="241"/>
      <c r="E174" s="241"/>
      <c r="F174" s="243"/>
      <c r="G174" s="26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257">
        <v>3</v>
      </c>
      <c r="B175" s="240">
        <v>1</v>
      </c>
      <c r="C175" s="248"/>
      <c r="D175" s="246"/>
      <c r="E175" s="246"/>
      <c r="F175" s="259"/>
      <c r="G175" s="26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94">
        <v>1</v>
      </c>
      <c r="B208" s="249"/>
      <c r="C208" s="249"/>
      <c r="D208" s="249"/>
      <c r="E208" s="249"/>
      <c r="F208" s="250"/>
      <c r="G208" s="165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240">
        <v>3</v>
      </c>
      <c r="B226" s="241">
        <v>2</v>
      </c>
      <c r="C226" s="241"/>
      <c r="D226" s="241"/>
      <c r="E226" s="241"/>
      <c r="F226" s="243"/>
      <c r="G226" s="242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94">
        <v>1</v>
      </c>
      <c r="B247" s="249"/>
      <c r="C247" s="249"/>
      <c r="D247" s="249"/>
      <c r="E247" s="249"/>
      <c r="F247" s="250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263"/>
      <c r="E257" s="263"/>
      <c r="F257" s="264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247">
        <v>3</v>
      </c>
      <c r="B286" s="247">
        <v>3</v>
      </c>
      <c r="C286" s="240"/>
      <c r="D286" s="241"/>
      <c r="E286" s="241"/>
      <c r="F286" s="243"/>
      <c r="G286" s="242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94">
        <v>1</v>
      </c>
      <c r="B288" s="249"/>
      <c r="C288" s="249"/>
      <c r="D288" s="249"/>
      <c r="E288" s="249"/>
      <c r="F288" s="250"/>
      <c r="G288" s="165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94">
        <v>1</v>
      </c>
      <c r="B330" s="249"/>
      <c r="C330" s="249"/>
      <c r="D330" s="249"/>
      <c r="E330" s="249"/>
      <c r="F330" s="250"/>
      <c r="G330" s="165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265" t="s">
        <v>179</v>
      </c>
      <c r="H344" s="47">
        <v>307</v>
      </c>
      <c r="I344" s="118">
        <f>SUM(I30+I174)</f>
        <v>80000</v>
      </c>
      <c r="J344" s="119">
        <f>SUM(J30+J174)</f>
        <v>56000</v>
      </c>
      <c r="K344" s="119">
        <f>SUM(K30+K174)</f>
        <v>54600</v>
      </c>
      <c r="L344" s="120">
        <f>SUM(L30+L174)</f>
        <v>54600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273" customFormat="1" ht="15" customHeight="1">
      <c r="A347" s="266"/>
      <c r="B347" s="267"/>
      <c r="C347" s="267"/>
      <c r="D347" s="268"/>
      <c r="E347" s="268"/>
      <c r="F347" s="268"/>
      <c r="G347" s="269" t="s">
        <v>180</v>
      </c>
      <c r="H347" s="270"/>
      <c r="I347" s="271"/>
      <c r="J347" s="271"/>
      <c r="K347" s="272" t="s">
        <v>181</v>
      </c>
      <c r="L347" s="272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Y347" s="271"/>
      <c r="Z347" s="271"/>
      <c r="AA347" s="271"/>
    </row>
    <row r="348" spans="1:27" s="6" customFormat="1" ht="11.25" customHeight="1">
      <c r="A348" s="155"/>
      <c r="B348" s="4"/>
      <c r="C348" s="4"/>
      <c r="D348" s="197" t="s">
        <v>182</v>
      </c>
      <c r="E348" s="197"/>
      <c r="F348" s="197"/>
      <c r="G348" s="197"/>
      <c r="H348" s="274"/>
      <c r="I348" s="164" t="s">
        <v>183</v>
      </c>
      <c r="J348" s="10"/>
      <c r="K348" s="171" t="s">
        <v>184</v>
      </c>
      <c r="L348" s="17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273" customFormat="1" ht="18" customHeight="1">
      <c r="B350" s="271"/>
      <c r="C350" s="271"/>
      <c r="D350" s="272"/>
      <c r="E350" s="272"/>
      <c r="F350" s="275"/>
      <c r="G350" s="272" t="s">
        <v>185</v>
      </c>
      <c r="H350" s="271"/>
      <c r="I350" s="276"/>
      <c r="J350" s="271"/>
      <c r="K350" s="277" t="s">
        <v>186</v>
      </c>
      <c r="L350" s="277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Y350" s="271"/>
      <c r="Z350" s="271"/>
      <c r="AA350" s="271"/>
    </row>
    <row r="351" spans="1:27" s="6" customFormat="1" ht="11.25" customHeight="1">
      <c r="B351" s="10"/>
      <c r="C351" s="10"/>
      <c r="D351" s="197" t="s">
        <v>187</v>
      </c>
      <c r="E351" s="278"/>
      <c r="F351" s="278"/>
      <c r="G351" s="278"/>
      <c r="H351" s="279"/>
      <c r="I351" s="164" t="s">
        <v>183</v>
      </c>
      <c r="J351" s="10"/>
      <c r="K351" s="171" t="s">
        <v>184</v>
      </c>
      <c r="L351" s="17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6" sqref="G6:K6"/>
    </sheetView>
  </sheetViews>
  <sheetFormatPr defaultRowHeight="12.75"/>
  <cols>
    <col min="1" max="4" width="2" style="135" customWidth="1"/>
    <col min="5" max="5" width="2.140625" style="135" customWidth="1"/>
    <col min="6" max="6" width="3.5703125" style="16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256" width="9.140625" style="135"/>
    <col min="257" max="260" width="2" style="135" customWidth="1"/>
    <col min="261" max="261" width="2.140625" style="135" customWidth="1"/>
    <col min="262" max="262" width="3.5703125" style="135" customWidth="1"/>
    <col min="263" max="263" width="36.140625" style="135" customWidth="1"/>
    <col min="264" max="264" width="4.7109375" style="135" customWidth="1"/>
    <col min="265" max="268" width="12.85546875" style="135" customWidth="1"/>
    <col min="269" max="272" width="0" style="135" hidden="1" customWidth="1"/>
    <col min="273" max="512" width="9.140625" style="135"/>
    <col min="513" max="516" width="2" style="135" customWidth="1"/>
    <col min="517" max="517" width="2.140625" style="135" customWidth="1"/>
    <col min="518" max="518" width="3.5703125" style="135" customWidth="1"/>
    <col min="519" max="519" width="36.140625" style="135" customWidth="1"/>
    <col min="520" max="520" width="4.7109375" style="135" customWidth="1"/>
    <col min="521" max="524" width="12.85546875" style="135" customWidth="1"/>
    <col min="525" max="528" width="0" style="135" hidden="1" customWidth="1"/>
    <col min="529" max="768" width="9.140625" style="135"/>
    <col min="769" max="772" width="2" style="135" customWidth="1"/>
    <col min="773" max="773" width="2.140625" style="135" customWidth="1"/>
    <col min="774" max="774" width="3.5703125" style="135" customWidth="1"/>
    <col min="775" max="775" width="36.140625" style="135" customWidth="1"/>
    <col min="776" max="776" width="4.7109375" style="135" customWidth="1"/>
    <col min="777" max="780" width="12.85546875" style="135" customWidth="1"/>
    <col min="781" max="784" width="0" style="135" hidden="1" customWidth="1"/>
    <col min="785" max="1024" width="9.140625" style="135"/>
    <col min="1025" max="1028" width="2" style="135" customWidth="1"/>
    <col min="1029" max="1029" width="2.140625" style="135" customWidth="1"/>
    <col min="1030" max="1030" width="3.5703125" style="135" customWidth="1"/>
    <col min="1031" max="1031" width="36.140625" style="135" customWidth="1"/>
    <col min="1032" max="1032" width="4.7109375" style="135" customWidth="1"/>
    <col min="1033" max="1036" width="12.85546875" style="135" customWidth="1"/>
    <col min="1037" max="1040" width="0" style="135" hidden="1" customWidth="1"/>
    <col min="1041" max="1280" width="9.140625" style="135"/>
    <col min="1281" max="1284" width="2" style="135" customWidth="1"/>
    <col min="1285" max="1285" width="2.140625" style="135" customWidth="1"/>
    <col min="1286" max="1286" width="3.5703125" style="135" customWidth="1"/>
    <col min="1287" max="1287" width="36.140625" style="135" customWidth="1"/>
    <col min="1288" max="1288" width="4.7109375" style="135" customWidth="1"/>
    <col min="1289" max="1292" width="12.85546875" style="135" customWidth="1"/>
    <col min="1293" max="1296" width="0" style="135" hidden="1" customWidth="1"/>
    <col min="1297" max="1536" width="9.140625" style="135"/>
    <col min="1537" max="1540" width="2" style="135" customWidth="1"/>
    <col min="1541" max="1541" width="2.140625" style="135" customWidth="1"/>
    <col min="1542" max="1542" width="3.5703125" style="135" customWidth="1"/>
    <col min="1543" max="1543" width="36.140625" style="135" customWidth="1"/>
    <col min="1544" max="1544" width="4.7109375" style="135" customWidth="1"/>
    <col min="1545" max="1548" width="12.85546875" style="135" customWidth="1"/>
    <col min="1549" max="1552" width="0" style="135" hidden="1" customWidth="1"/>
    <col min="1553" max="1792" width="9.140625" style="135"/>
    <col min="1793" max="1796" width="2" style="135" customWidth="1"/>
    <col min="1797" max="1797" width="2.140625" style="135" customWidth="1"/>
    <col min="1798" max="1798" width="3.5703125" style="135" customWidth="1"/>
    <col min="1799" max="1799" width="36.140625" style="135" customWidth="1"/>
    <col min="1800" max="1800" width="4.7109375" style="135" customWidth="1"/>
    <col min="1801" max="1804" width="12.85546875" style="135" customWidth="1"/>
    <col min="1805" max="1808" width="0" style="135" hidden="1" customWidth="1"/>
    <col min="1809" max="2048" width="9.140625" style="135"/>
    <col min="2049" max="2052" width="2" style="135" customWidth="1"/>
    <col min="2053" max="2053" width="2.140625" style="135" customWidth="1"/>
    <col min="2054" max="2054" width="3.5703125" style="135" customWidth="1"/>
    <col min="2055" max="2055" width="36.140625" style="135" customWidth="1"/>
    <col min="2056" max="2056" width="4.7109375" style="135" customWidth="1"/>
    <col min="2057" max="2060" width="12.85546875" style="135" customWidth="1"/>
    <col min="2061" max="2064" width="0" style="135" hidden="1" customWidth="1"/>
    <col min="2065" max="2304" width="9.140625" style="135"/>
    <col min="2305" max="2308" width="2" style="135" customWidth="1"/>
    <col min="2309" max="2309" width="2.140625" style="135" customWidth="1"/>
    <col min="2310" max="2310" width="3.5703125" style="135" customWidth="1"/>
    <col min="2311" max="2311" width="36.140625" style="135" customWidth="1"/>
    <col min="2312" max="2312" width="4.7109375" style="135" customWidth="1"/>
    <col min="2313" max="2316" width="12.85546875" style="135" customWidth="1"/>
    <col min="2317" max="2320" width="0" style="135" hidden="1" customWidth="1"/>
    <col min="2321" max="2560" width="9.140625" style="135"/>
    <col min="2561" max="2564" width="2" style="135" customWidth="1"/>
    <col min="2565" max="2565" width="2.140625" style="135" customWidth="1"/>
    <col min="2566" max="2566" width="3.5703125" style="135" customWidth="1"/>
    <col min="2567" max="2567" width="36.140625" style="135" customWidth="1"/>
    <col min="2568" max="2568" width="4.7109375" style="135" customWidth="1"/>
    <col min="2569" max="2572" width="12.85546875" style="135" customWidth="1"/>
    <col min="2573" max="2576" width="0" style="135" hidden="1" customWidth="1"/>
    <col min="2577" max="2816" width="9.140625" style="135"/>
    <col min="2817" max="2820" width="2" style="135" customWidth="1"/>
    <col min="2821" max="2821" width="2.140625" style="135" customWidth="1"/>
    <col min="2822" max="2822" width="3.5703125" style="135" customWidth="1"/>
    <col min="2823" max="2823" width="36.140625" style="135" customWidth="1"/>
    <col min="2824" max="2824" width="4.7109375" style="135" customWidth="1"/>
    <col min="2825" max="2828" width="12.85546875" style="135" customWidth="1"/>
    <col min="2829" max="2832" width="0" style="135" hidden="1" customWidth="1"/>
    <col min="2833" max="3072" width="9.140625" style="135"/>
    <col min="3073" max="3076" width="2" style="135" customWidth="1"/>
    <col min="3077" max="3077" width="2.140625" style="135" customWidth="1"/>
    <col min="3078" max="3078" width="3.5703125" style="135" customWidth="1"/>
    <col min="3079" max="3079" width="36.140625" style="135" customWidth="1"/>
    <col min="3080" max="3080" width="4.7109375" style="135" customWidth="1"/>
    <col min="3081" max="3084" width="12.85546875" style="135" customWidth="1"/>
    <col min="3085" max="3088" width="0" style="135" hidden="1" customWidth="1"/>
    <col min="3089" max="3328" width="9.140625" style="135"/>
    <col min="3329" max="3332" width="2" style="135" customWidth="1"/>
    <col min="3333" max="3333" width="2.140625" style="135" customWidth="1"/>
    <col min="3334" max="3334" width="3.5703125" style="135" customWidth="1"/>
    <col min="3335" max="3335" width="36.140625" style="135" customWidth="1"/>
    <col min="3336" max="3336" width="4.7109375" style="135" customWidth="1"/>
    <col min="3337" max="3340" width="12.85546875" style="135" customWidth="1"/>
    <col min="3341" max="3344" width="0" style="135" hidden="1" customWidth="1"/>
    <col min="3345" max="3584" width="9.140625" style="135"/>
    <col min="3585" max="3588" width="2" style="135" customWidth="1"/>
    <col min="3589" max="3589" width="2.140625" style="135" customWidth="1"/>
    <col min="3590" max="3590" width="3.5703125" style="135" customWidth="1"/>
    <col min="3591" max="3591" width="36.140625" style="135" customWidth="1"/>
    <col min="3592" max="3592" width="4.7109375" style="135" customWidth="1"/>
    <col min="3593" max="3596" width="12.85546875" style="135" customWidth="1"/>
    <col min="3597" max="3600" width="0" style="135" hidden="1" customWidth="1"/>
    <col min="3601" max="3840" width="9.140625" style="135"/>
    <col min="3841" max="3844" width="2" style="135" customWidth="1"/>
    <col min="3845" max="3845" width="2.140625" style="135" customWidth="1"/>
    <col min="3846" max="3846" width="3.5703125" style="135" customWidth="1"/>
    <col min="3847" max="3847" width="36.140625" style="135" customWidth="1"/>
    <col min="3848" max="3848" width="4.7109375" style="135" customWidth="1"/>
    <col min="3849" max="3852" width="12.85546875" style="135" customWidth="1"/>
    <col min="3853" max="3856" width="0" style="135" hidden="1" customWidth="1"/>
    <col min="3857" max="4096" width="9.140625" style="135"/>
    <col min="4097" max="4100" width="2" style="135" customWidth="1"/>
    <col min="4101" max="4101" width="2.140625" style="135" customWidth="1"/>
    <col min="4102" max="4102" width="3.5703125" style="135" customWidth="1"/>
    <col min="4103" max="4103" width="36.140625" style="135" customWidth="1"/>
    <col min="4104" max="4104" width="4.7109375" style="135" customWidth="1"/>
    <col min="4105" max="4108" width="12.85546875" style="135" customWidth="1"/>
    <col min="4109" max="4112" width="0" style="135" hidden="1" customWidth="1"/>
    <col min="4113" max="4352" width="9.140625" style="135"/>
    <col min="4353" max="4356" width="2" style="135" customWidth="1"/>
    <col min="4357" max="4357" width="2.140625" style="135" customWidth="1"/>
    <col min="4358" max="4358" width="3.5703125" style="135" customWidth="1"/>
    <col min="4359" max="4359" width="36.140625" style="135" customWidth="1"/>
    <col min="4360" max="4360" width="4.7109375" style="135" customWidth="1"/>
    <col min="4361" max="4364" width="12.85546875" style="135" customWidth="1"/>
    <col min="4365" max="4368" width="0" style="135" hidden="1" customWidth="1"/>
    <col min="4369" max="4608" width="9.140625" style="135"/>
    <col min="4609" max="4612" width="2" style="135" customWidth="1"/>
    <col min="4613" max="4613" width="2.140625" style="135" customWidth="1"/>
    <col min="4614" max="4614" width="3.5703125" style="135" customWidth="1"/>
    <col min="4615" max="4615" width="36.140625" style="135" customWidth="1"/>
    <col min="4616" max="4616" width="4.7109375" style="135" customWidth="1"/>
    <col min="4617" max="4620" width="12.85546875" style="135" customWidth="1"/>
    <col min="4621" max="4624" width="0" style="135" hidden="1" customWidth="1"/>
    <col min="4625" max="4864" width="9.140625" style="135"/>
    <col min="4865" max="4868" width="2" style="135" customWidth="1"/>
    <col min="4869" max="4869" width="2.140625" style="135" customWidth="1"/>
    <col min="4870" max="4870" width="3.5703125" style="135" customWidth="1"/>
    <col min="4871" max="4871" width="36.140625" style="135" customWidth="1"/>
    <col min="4872" max="4872" width="4.7109375" style="135" customWidth="1"/>
    <col min="4873" max="4876" width="12.85546875" style="135" customWidth="1"/>
    <col min="4877" max="4880" width="0" style="135" hidden="1" customWidth="1"/>
    <col min="4881" max="5120" width="9.140625" style="135"/>
    <col min="5121" max="5124" width="2" style="135" customWidth="1"/>
    <col min="5125" max="5125" width="2.140625" style="135" customWidth="1"/>
    <col min="5126" max="5126" width="3.5703125" style="135" customWidth="1"/>
    <col min="5127" max="5127" width="36.140625" style="135" customWidth="1"/>
    <col min="5128" max="5128" width="4.7109375" style="135" customWidth="1"/>
    <col min="5129" max="5132" width="12.85546875" style="135" customWidth="1"/>
    <col min="5133" max="5136" width="0" style="135" hidden="1" customWidth="1"/>
    <col min="5137" max="5376" width="9.140625" style="135"/>
    <col min="5377" max="5380" width="2" style="135" customWidth="1"/>
    <col min="5381" max="5381" width="2.140625" style="135" customWidth="1"/>
    <col min="5382" max="5382" width="3.5703125" style="135" customWidth="1"/>
    <col min="5383" max="5383" width="36.140625" style="135" customWidth="1"/>
    <col min="5384" max="5384" width="4.7109375" style="135" customWidth="1"/>
    <col min="5385" max="5388" width="12.85546875" style="135" customWidth="1"/>
    <col min="5389" max="5392" width="0" style="135" hidden="1" customWidth="1"/>
    <col min="5393" max="5632" width="9.140625" style="135"/>
    <col min="5633" max="5636" width="2" style="135" customWidth="1"/>
    <col min="5637" max="5637" width="2.140625" style="135" customWidth="1"/>
    <col min="5638" max="5638" width="3.5703125" style="135" customWidth="1"/>
    <col min="5639" max="5639" width="36.140625" style="135" customWidth="1"/>
    <col min="5640" max="5640" width="4.7109375" style="135" customWidth="1"/>
    <col min="5641" max="5644" width="12.85546875" style="135" customWidth="1"/>
    <col min="5645" max="5648" width="0" style="135" hidden="1" customWidth="1"/>
    <col min="5649" max="5888" width="9.140625" style="135"/>
    <col min="5889" max="5892" width="2" style="135" customWidth="1"/>
    <col min="5893" max="5893" width="2.140625" style="135" customWidth="1"/>
    <col min="5894" max="5894" width="3.5703125" style="135" customWidth="1"/>
    <col min="5895" max="5895" width="36.140625" style="135" customWidth="1"/>
    <col min="5896" max="5896" width="4.7109375" style="135" customWidth="1"/>
    <col min="5897" max="5900" width="12.85546875" style="135" customWidth="1"/>
    <col min="5901" max="5904" width="0" style="135" hidden="1" customWidth="1"/>
    <col min="5905" max="6144" width="9.140625" style="135"/>
    <col min="6145" max="6148" width="2" style="135" customWidth="1"/>
    <col min="6149" max="6149" width="2.140625" style="135" customWidth="1"/>
    <col min="6150" max="6150" width="3.5703125" style="135" customWidth="1"/>
    <col min="6151" max="6151" width="36.140625" style="135" customWidth="1"/>
    <col min="6152" max="6152" width="4.7109375" style="135" customWidth="1"/>
    <col min="6153" max="6156" width="12.85546875" style="135" customWidth="1"/>
    <col min="6157" max="6160" width="0" style="135" hidden="1" customWidth="1"/>
    <col min="6161" max="6400" width="9.140625" style="135"/>
    <col min="6401" max="6404" width="2" style="135" customWidth="1"/>
    <col min="6405" max="6405" width="2.140625" style="135" customWidth="1"/>
    <col min="6406" max="6406" width="3.5703125" style="135" customWidth="1"/>
    <col min="6407" max="6407" width="36.140625" style="135" customWidth="1"/>
    <col min="6408" max="6408" width="4.7109375" style="135" customWidth="1"/>
    <col min="6409" max="6412" width="12.85546875" style="135" customWidth="1"/>
    <col min="6413" max="6416" width="0" style="135" hidden="1" customWidth="1"/>
    <col min="6417" max="6656" width="9.140625" style="135"/>
    <col min="6657" max="6660" width="2" style="135" customWidth="1"/>
    <col min="6661" max="6661" width="2.140625" style="135" customWidth="1"/>
    <col min="6662" max="6662" width="3.5703125" style="135" customWidth="1"/>
    <col min="6663" max="6663" width="36.140625" style="135" customWidth="1"/>
    <col min="6664" max="6664" width="4.7109375" style="135" customWidth="1"/>
    <col min="6665" max="6668" width="12.85546875" style="135" customWidth="1"/>
    <col min="6669" max="6672" width="0" style="135" hidden="1" customWidth="1"/>
    <col min="6673" max="6912" width="9.140625" style="135"/>
    <col min="6913" max="6916" width="2" style="135" customWidth="1"/>
    <col min="6917" max="6917" width="2.140625" style="135" customWidth="1"/>
    <col min="6918" max="6918" width="3.5703125" style="135" customWidth="1"/>
    <col min="6919" max="6919" width="36.140625" style="135" customWidth="1"/>
    <col min="6920" max="6920" width="4.7109375" style="135" customWidth="1"/>
    <col min="6921" max="6924" width="12.85546875" style="135" customWidth="1"/>
    <col min="6925" max="6928" width="0" style="135" hidden="1" customWidth="1"/>
    <col min="6929" max="7168" width="9.140625" style="135"/>
    <col min="7169" max="7172" width="2" style="135" customWidth="1"/>
    <col min="7173" max="7173" width="2.140625" style="135" customWidth="1"/>
    <col min="7174" max="7174" width="3.5703125" style="135" customWidth="1"/>
    <col min="7175" max="7175" width="36.140625" style="135" customWidth="1"/>
    <col min="7176" max="7176" width="4.7109375" style="135" customWidth="1"/>
    <col min="7177" max="7180" width="12.85546875" style="135" customWidth="1"/>
    <col min="7181" max="7184" width="0" style="135" hidden="1" customWidth="1"/>
    <col min="7185" max="7424" width="9.140625" style="135"/>
    <col min="7425" max="7428" width="2" style="135" customWidth="1"/>
    <col min="7429" max="7429" width="2.140625" style="135" customWidth="1"/>
    <col min="7430" max="7430" width="3.5703125" style="135" customWidth="1"/>
    <col min="7431" max="7431" width="36.140625" style="135" customWidth="1"/>
    <col min="7432" max="7432" width="4.7109375" style="135" customWidth="1"/>
    <col min="7433" max="7436" width="12.85546875" style="135" customWidth="1"/>
    <col min="7437" max="7440" width="0" style="135" hidden="1" customWidth="1"/>
    <col min="7441" max="7680" width="9.140625" style="135"/>
    <col min="7681" max="7684" width="2" style="135" customWidth="1"/>
    <col min="7685" max="7685" width="2.140625" style="135" customWidth="1"/>
    <col min="7686" max="7686" width="3.5703125" style="135" customWidth="1"/>
    <col min="7687" max="7687" width="36.140625" style="135" customWidth="1"/>
    <col min="7688" max="7688" width="4.7109375" style="135" customWidth="1"/>
    <col min="7689" max="7692" width="12.85546875" style="135" customWidth="1"/>
    <col min="7693" max="7696" width="0" style="135" hidden="1" customWidth="1"/>
    <col min="7697" max="7936" width="9.140625" style="135"/>
    <col min="7937" max="7940" width="2" style="135" customWidth="1"/>
    <col min="7941" max="7941" width="2.140625" style="135" customWidth="1"/>
    <col min="7942" max="7942" width="3.5703125" style="135" customWidth="1"/>
    <col min="7943" max="7943" width="36.140625" style="135" customWidth="1"/>
    <col min="7944" max="7944" width="4.7109375" style="135" customWidth="1"/>
    <col min="7945" max="7948" width="12.85546875" style="135" customWidth="1"/>
    <col min="7949" max="7952" width="0" style="135" hidden="1" customWidth="1"/>
    <col min="7953" max="8192" width="9.140625" style="135"/>
    <col min="8193" max="8196" width="2" style="135" customWidth="1"/>
    <col min="8197" max="8197" width="2.140625" style="135" customWidth="1"/>
    <col min="8198" max="8198" width="3.5703125" style="135" customWidth="1"/>
    <col min="8199" max="8199" width="36.140625" style="135" customWidth="1"/>
    <col min="8200" max="8200" width="4.7109375" style="135" customWidth="1"/>
    <col min="8201" max="8204" width="12.85546875" style="135" customWidth="1"/>
    <col min="8205" max="8208" width="0" style="135" hidden="1" customWidth="1"/>
    <col min="8209" max="8448" width="9.140625" style="135"/>
    <col min="8449" max="8452" width="2" style="135" customWidth="1"/>
    <col min="8453" max="8453" width="2.140625" style="135" customWidth="1"/>
    <col min="8454" max="8454" width="3.5703125" style="135" customWidth="1"/>
    <col min="8455" max="8455" width="36.140625" style="135" customWidth="1"/>
    <col min="8456" max="8456" width="4.7109375" style="135" customWidth="1"/>
    <col min="8457" max="8460" width="12.85546875" style="135" customWidth="1"/>
    <col min="8461" max="8464" width="0" style="135" hidden="1" customWidth="1"/>
    <col min="8465" max="8704" width="9.140625" style="135"/>
    <col min="8705" max="8708" width="2" style="135" customWidth="1"/>
    <col min="8709" max="8709" width="2.140625" style="135" customWidth="1"/>
    <col min="8710" max="8710" width="3.5703125" style="135" customWidth="1"/>
    <col min="8711" max="8711" width="36.140625" style="135" customWidth="1"/>
    <col min="8712" max="8712" width="4.7109375" style="135" customWidth="1"/>
    <col min="8713" max="8716" width="12.85546875" style="135" customWidth="1"/>
    <col min="8717" max="8720" width="0" style="135" hidden="1" customWidth="1"/>
    <col min="8721" max="8960" width="9.140625" style="135"/>
    <col min="8961" max="8964" width="2" style="135" customWidth="1"/>
    <col min="8965" max="8965" width="2.140625" style="135" customWidth="1"/>
    <col min="8966" max="8966" width="3.5703125" style="135" customWidth="1"/>
    <col min="8967" max="8967" width="36.140625" style="135" customWidth="1"/>
    <col min="8968" max="8968" width="4.7109375" style="135" customWidth="1"/>
    <col min="8969" max="8972" width="12.85546875" style="135" customWidth="1"/>
    <col min="8973" max="8976" width="0" style="135" hidden="1" customWidth="1"/>
    <col min="8977" max="9216" width="9.140625" style="135"/>
    <col min="9217" max="9220" width="2" style="135" customWidth="1"/>
    <col min="9221" max="9221" width="2.140625" style="135" customWidth="1"/>
    <col min="9222" max="9222" width="3.5703125" style="135" customWidth="1"/>
    <col min="9223" max="9223" width="36.140625" style="135" customWidth="1"/>
    <col min="9224" max="9224" width="4.7109375" style="135" customWidth="1"/>
    <col min="9225" max="9228" width="12.85546875" style="135" customWidth="1"/>
    <col min="9229" max="9232" width="0" style="135" hidden="1" customWidth="1"/>
    <col min="9233" max="9472" width="9.140625" style="135"/>
    <col min="9473" max="9476" width="2" style="135" customWidth="1"/>
    <col min="9477" max="9477" width="2.140625" style="135" customWidth="1"/>
    <col min="9478" max="9478" width="3.5703125" style="135" customWidth="1"/>
    <col min="9479" max="9479" width="36.140625" style="135" customWidth="1"/>
    <col min="9480" max="9480" width="4.7109375" style="135" customWidth="1"/>
    <col min="9481" max="9484" width="12.85546875" style="135" customWidth="1"/>
    <col min="9485" max="9488" width="0" style="135" hidden="1" customWidth="1"/>
    <col min="9489" max="9728" width="9.140625" style="135"/>
    <col min="9729" max="9732" width="2" style="135" customWidth="1"/>
    <col min="9733" max="9733" width="2.140625" style="135" customWidth="1"/>
    <col min="9734" max="9734" width="3.5703125" style="135" customWidth="1"/>
    <col min="9735" max="9735" width="36.140625" style="135" customWidth="1"/>
    <col min="9736" max="9736" width="4.7109375" style="135" customWidth="1"/>
    <col min="9737" max="9740" width="12.85546875" style="135" customWidth="1"/>
    <col min="9741" max="9744" width="0" style="135" hidden="1" customWidth="1"/>
    <col min="9745" max="9984" width="9.140625" style="135"/>
    <col min="9985" max="9988" width="2" style="135" customWidth="1"/>
    <col min="9989" max="9989" width="2.140625" style="135" customWidth="1"/>
    <col min="9990" max="9990" width="3.5703125" style="135" customWidth="1"/>
    <col min="9991" max="9991" width="36.140625" style="135" customWidth="1"/>
    <col min="9992" max="9992" width="4.7109375" style="135" customWidth="1"/>
    <col min="9993" max="9996" width="12.85546875" style="135" customWidth="1"/>
    <col min="9997" max="10000" width="0" style="135" hidden="1" customWidth="1"/>
    <col min="10001" max="10240" width="9.140625" style="135"/>
    <col min="10241" max="10244" width="2" style="135" customWidth="1"/>
    <col min="10245" max="10245" width="2.140625" style="135" customWidth="1"/>
    <col min="10246" max="10246" width="3.5703125" style="135" customWidth="1"/>
    <col min="10247" max="10247" width="36.140625" style="135" customWidth="1"/>
    <col min="10248" max="10248" width="4.7109375" style="135" customWidth="1"/>
    <col min="10249" max="10252" width="12.85546875" style="135" customWidth="1"/>
    <col min="10253" max="10256" width="0" style="135" hidden="1" customWidth="1"/>
    <col min="10257" max="10496" width="9.140625" style="135"/>
    <col min="10497" max="10500" width="2" style="135" customWidth="1"/>
    <col min="10501" max="10501" width="2.140625" style="135" customWidth="1"/>
    <col min="10502" max="10502" width="3.5703125" style="135" customWidth="1"/>
    <col min="10503" max="10503" width="36.140625" style="135" customWidth="1"/>
    <col min="10504" max="10504" width="4.7109375" style="135" customWidth="1"/>
    <col min="10505" max="10508" width="12.85546875" style="135" customWidth="1"/>
    <col min="10509" max="10512" width="0" style="135" hidden="1" customWidth="1"/>
    <col min="10513" max="10752" width="9.140625" style="135"/>
    <col min="10753" max="10756" width="2" style="135" customWidth="1"/>
    <col min="10757" max="10757" width="2.140625" style="135" customWidth="1"/>
    <col min="10758" max="10758" width="3.5703125" style="135" customWidth="1"/>
    <col min="10759" max="10759" width="36.140625" style="135" customWidth="1"/>
    <col min="10760" max="10760" width="4.7109375" style="135" customWidth="1"/>
    <col min="10761" max="10764" width="12.85546875" style="135" customWidth="1"/>
    <col min="10765" max="10768" width="0" style="135" hidden="1" customWidth="1"/>
    <col min="10769" max="11008" width="9.140625" style="135"/>
    <col min="11009" max="11012" width="2" style="135" customWidth="1"/>
    <col min="11013" max="11013" width="2.140625" style="135" customWidth="1"/>
    <col min="11014" max="11014" width="3.5703125" style="135" customWidth="1"/>
    <col min="11015" max="11015" width="36.140625" style="135" customWidth="1"/>
    <col min="11016" max="11016" width="4.7109375" style="135" customWidth="1"/>
    <col min="11017" max="11020" width="12.85546875" style="135" customWidth="1"/>
    <col min="11021" max="11024" width="0" style="135" hidden="1" customWidth="1"/>
    <col min="11025" max="11264" width="9.140625" style="135"/>
    <col min="11265" max="11268" width="2" style="135" customWidth="1"/>
    <col min="11269" max="11269" width="2.140625" style="135" customWidth="1"/>
    <col min="11270" max="11270" width="3.5703125" style="135" customWidth="1"/>
    <col min="11271" max="11271" width="36.140625" style="135" customWidth="1"/>
    <col min="11272" max="11272" width="4.7109375" style="135" customWidth="1"/>
    <col min="11273" max="11276" width="12.85546875" style="135" customWidth="1"/>
    <col min="11277" max="11280" width="0" style="135" hidden="1" customWidth="1"/>
    <col min="11281" max="11520" width="9.140625" style="135"/>
    <col min="11521" max="11524" width="2" style="135" customWidth="1"/>
    <col min="11525" max="11525" width="2.140625" style="135" customWidth="1"/>
    <col min="11526" max="11526" width="3.5703125" style="135" customWidth="1"/>
    <col min="11527" max="11527" width="36.140625" style="135" customWidth="1"/>
    <col min="11528" max="11528" width="4.7109375" style="135" customWidth="1"/>
    <col min="11529" max="11532" width="12.85546875" style="135" customWidth="1"/>
    <col min="11533" max="11536" width="0" style="135" hidden="1" customWidth="1"/>
    <col min="11537" max="11776" width="9.140625" style="135"/>
    <col min="11777" max="11780" width="2" style="135" customWidth="1"/>
    <col min="11781" max="11781" width="2.140625" style="135" customWidth="1"/>
    <col min="11782" max="11782" width="3.5703125" style="135" customWidth="1"/>
    <col min="11783" max="11783" width="36.140625" style="135" customWidth="1"/>
    <col min="11784" max="11784" width="4.7109375" style="135" customWidth="1"/>
    <col min="11785" max="11788" width="12.85546875" style="135" customWidth="1"/>
    <col min="11789" max="11792" width="0" style="135" hidden="1" customWidth="1"/>
    <col min="11793" max="12032" width="9.140625" style="135"/>
    <col min="12033" max="12036" width="2" style="135" customWidth="1"/>
    <col min="12037" max="12037" width="2.140625" style="135" customWidth="1"/>
    <col min="12038" max="12038" width="3.5703125" style="135" customWidth="1"/>
    <col min="12039" max="12039" width="36.140625" style="135" customWidth="1"/>
    <col min="12040" max="12040" width="4.7109375" style="135" customWidth="1"/>
    <col min="12041" max="12044" width="12.85546875" style="135" customWidth="1"/>
    <col min="12045" max="12048" width="0" style="135" hidden="1" customWidth="1"/>
    <col min="12049" max="12288" width="9.140625" style="135"/>
    <col min="12289" max="12292" width="2" style="135" customWidth="1"/>
    <col min="12293" max="12293" width="2.140625" style="135" customWidth="1"/>
    <col min="12294" max="12294" width="3.5703125" style="135" customWidth="1"/>
    <col min="12295" max="12295" width="36.140625" style="135" customWidth="1"/>
    <col min="12296" max="12296" width="4.7109375" style="135" customWidth="1"/>
    <col min="12297" max="12300" width="12.85546875" style="135" customWidth="1"/>
    <col min="12301" max="12304" width="0" style="135" hidden="1" customWidth="1"/>
    <col min="12305" max="12544" width="9.140625" style="135"/>
    <col min="12545" max="12548" width="2" style="135" customWidth="1"/>
    <col min="12549" max="12549" width="2.140625" style="135" customWidth="1"/>
    <col min="12550" max="12550" width="3.5703125" style="135" customWidth="1"/>
    <col min="12551" max="12551" width="36.140625" style="135" customWidth="1"/>
    <col min="12552" max="12552" width="4.7109375" style="135" customWidth="1"/>
    <col min="12553" max="12556" width="12.85546875" style="135" customWidth="1"/>
    <col min="12557" max="12560" width="0" style="135" hidden="1" customWidth="1"/>
    <col min="12561" max="12800" width="9.140625" style="135"/>
    <col min="12801" max="12804" width="2" style="135" customWidth="1"/>
    <col min="12805" max="12805" width="2.140625" style="135" customWidth="1"/>
    <col min="12806" max="12806" width="3.5703125" style="135" customWidth="1"/>
    <col min="12807" max="12807" width="36.140625" style="135" customWidth="1"/>
    <col min="12808" max="12808" width="4.7109375" style="135" customWidth="1"/>
    <col min="12809" max="12812" width="12.85546875" style="135" customWidth="1"/>
    <col min="12813" max="12816" width="0" style="135" hidden="1" customWidth="1"/>
    <col min="12817" max="13056" width="9.140625" style="135"/>
    <col min="13057" max="13060" width="2" style="135" customWidth="1"/>
    <col min="13061" max="13061" width="2.140625" style="135" customWidth="1"/>
    <col min="13062" max="13062" width="3.5703125" style="135" customWidth="1"/>
    <col min="13063" max="13063" width="36.140625" style="135" customWidth="1"/>
    <col min="13064" max="13064" width="4.7109375" style="135" customWidth="1"/>
    <col min="13065" max="13068" width="12.85546875" style="135" customWidth="1"/>
    <col min="13069" max="13072" width="0" style="135" hidden="1" customWidth="1"/>
    <col min="13073" max="13312" width="9.140625" style="135"/>
    <col min="13313" max="13316" width="2" style="135" customWidth="1"/>
    <col min="13317" max="13317" width="2.140625" style="135" customWidth="1"/>
    <col min="13318" max="13318" width="3.5703125" style="135" customWidth="1"/>
    <col min="13319" max="13319" width="36.140625" style="135" customWidth="1"/>
    <col min="13320" max="13320" width="4.7109375" style="135" customWidth="1"/>
    <col min="13321" max="13324" width="12.85546875" style="135" customWidth="1"/>
    <col min="13325" max="13328" width="0" style="135" hidden="1" customWidth="1"/>
    <col min="13329" max="13568" width="9.140625" style="135"/>
    <col min="13569" max="13572" width="2" style="135" customWidth="1"/>
    <col min="13573" max="13573" width="2.140625" style="135" customWidth="1"/>
    <col min="13574" max="13574" width="3.5703125" style="135" customWidth="1"/>
    <col min="13575" max="13575" width="36.140625" style="135" customWidth="1"/>
    <col min="13576" max="13576" width="4.7109375" style="135" customWidth="1"/>
    <col min="13577" max="13580" width="12.85546875" style="135" customWidth="1"/>
    <col min="13581" max="13584" width="0" style="135" hidden="1" customWidth="1"/>
    <col min="13585" max="13824" width="9.140625" style="135"/>
    <col min="13825" max="13828" width="2" style="135" customWidth="1"/>
    <col min="13829" max="13829" width="2.140625" style="135" customWidth="1"/>
    <col min="13830" max="13830" width="3.5703125" style="135" customWidth="1"/>
    <col min="13831" max="13831" width="36.140625" style="135" customWidth="1"/>
    <col min="13832" max="13832" width="4.7109375" style="135" customWidth="1"/>
    <col min="13833" max="13836" width="12.85546875" style="135" customWidth="1"/>
    <col min="13837" max="13840" width="0" style="135" hidden="1" customWidth="1"/>
    <col min="13841" max="14080" width="9.140625" style="135"/>
    <col min="14081" max="14084" width="2" style="135" customWidth="1"/>
    <col min="14085" max="14085" width="2.140625" style="135" customWidth="1"/>
    <col min="14086" max="14086" width="3.5703125" style="135" customWidth="1"/>
    <col min="14087" max="14087" width="36.140625" style="135" customWidth="1"/>
    <col min="14088" max="14088" width="4.7109375" style="135" customWidth="1"/>
    <col min="14089" max="14092" width="12.85546875" style="135" customWidth="1"/>
    <col min="14093" max="14096" width="0" style="135" hidden="1" customWidth="1"/>
    <col min="14097" max="14336" width="9.140625" style="135"/>
    <col min="14337" max="14340" width="2" style="135" customWidth="1"/>
    <col min="14341" max="14341" width="2.140625" style="135" customWidth="1"/>
    <col min="14342" max="14342" width="3.5703125" style="135" customWidth="1"/>
    <col min="14343" max="14343" width="36.140625" style="135" customWidth="1"/>
    <col min="14344" max="14344" width="4.7109375" style="135" customWidth="1"/>
    <col min="14345" max="14348" width="12.85546875" style="135" customWidth="1"/>
    <col min="14349" max="14352" width="0" style="135" hidden="1" customWidth="1"/>
    <col min="14353" max="14592" width="9.140625" style="135"/>
    <col min="14593" max="14596" width="2" style="135" customWidth="1"/>
    <col min="14597" max="14597" width="2.140625" style="135" customWidth="1"/>
    <col min="14598" max="14598" width="3.5703125" style="135" customWidth="1"/>
    <col min="14599" max="14599" width="36.140625" style="135" customWidth="1"/>
    <col min="14600" max="14600" width="4.7109375" style="135" customWidth="1"/>
    <col min="14601" max="14604" width="12.85546875" style="135" customWidth="1"/>
    <col min="14605" max="14608" width="0" style="135" hidden="1" customWidth="1"/>
    <col min="14609" max="14848" width="9.140625" style="135"/>
    <col min="14849" max="14852" width="2" style="135" customWidth="1"/>
    <col min="14853" max="14853" width="2.140625" style="135" customWidth="1"/>
    <col min="14854" max="14854" width="3.5703125" style="135" customWidth="1"/>
    <col min="14855" max="14855" width="36.140625" style="135" customWidth="1"/>
    <col min="14856" max="14856" width="4.7109375" style="135" customWidth="1"/>
    <col min="14857" max="14860" width="12.85546875" style="135" customWidth="1"/>
    <col min="14861" max="14864" width="0" style="135" hidden="1" customWidth="1"/>
    <col min="14865" max="15104" width="9.140625" style="135"/>
    <col min="15105" max="15108" width="2" style="135" customWidth="1"/>
    <col min="15109" max="15109" width="2.140625" style="135" customWidth="1"/>
    <col min="15110" max="15110" width="3.5703125" style="135" customWidth="1"/>
    <col min="15111" max="15111" width="36.140625" style="135" customWidth="1"/>
    <col min="15112" max="15112" width="4.7109375" style="135" customWidth="1"/>
    <col min="15113" max="15116" width="12.85546875" style="135" customWidth="1"/>
    <col min="15117" max="15120" width="0" style="135" hidden="1" customWidth="1"/>
    <col min="15121" max="15360" width="9.140625" style="135"/>
    <col min="15361" max="15364" width="2" style="135" customWidth="1"/>
    <col min="15365" max="15365" width="2.140625" style="135" customWidth="1"/>
    <col min="15366" max="15366" width="3.5703125" style="135" customWidth="1"/>
    <col min="15367" max="15367" width="36.140625" style="135" customWidth="1"/>
    <col min="15368" max="15368" width="4.7109375" style="135" customWidth="1"/>
    <col min="15369" max="15372" width="12.85546875" style="135" customWidth="1"/>
    <col min="15373" max="15376" width="0" style="135" hidden="1" customWidth="1"/>
    <col min="15377" max="15616" width="9.140625" style="135"/>
    <col min="15617" max="15620" width="2" style="135" customWidth="1"/>
    <col min="15621" max="15621" width="2.140625" style="135" customWidth="1"/>
    <col min="15622" max="15622" width="3.5703125" style="135" customWidth="1"/>
    <col min="15623" max="15623" width="36.140625" style="135" customWidth="1"/>
    <col min="15624" max="15624" width="4.7109375" style="135" customWidth="1"/>
    <col min="15625" max="15628" width="12.85546875" style="135" customWidth="1"/>
    <col min="15629" max="15632" width="0" style="135" hidden="1" customWidth="1"/>
    <col min="15633" max="15872" width="9.140625" style="135"/>
    <col min="15873" max="15876" width="2" style="135" customWidth="1"/>
    <col min="15877" max="15877" width="2.140625" style="135" customWidth="1"/>
    <col min="15878" max="15878" width="3.5703125" style="135" customWidth="1"/>
    <col min="15879" max="15879" width="36.140625" style="135" customWidth="1"/>
    <col min="15880" max="15880" width="4.7109375" style="135" customWidth="1"/>
    <col min="15881" max="15884" width="12.85546875" style="135" customWidth="1"/>
    <col min="15885" max="15888" width="0" style="135" hidden="1" customWidth="1"/>
    <col min="15889" max="16128" width="9.140625" style="135"/>
    <col min="16129" max="16132" width="2" style="135" customWidth="1"/>
    <col min="16133" max="16133" width="2.140625" style="135" customWidth="1"/>
    <col min="16134" max="16134" width="3.5703125" style="135" customWidth="1"/>
    <col min="16135" max="16135" width="36.140625" style="135" customWidth="1"/>
    <col min="16136" max="16136" width="4.7109375" style="135" customWidth="1"/>
    <col min="16137" max="16140" width="12.85546875" style="135" customWidth="1"/>
    <col min="16141" max="16144" width="0" style="135" hidden="1" customWidth="1"/>
    <col min="16145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20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20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20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208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20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68" t="s">
        <v>6</v>
      </c>
      <c r="H6" s="169"/>
      <c r="I6" s="169"/>
      <c r="J6" s="169"/>
      <c r="K6" s="169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1" t="s">
        <v>7</v>
      </c>
      <c r="B7" s="209"/>
      <c r="C7" s="209"/>
      <c r="D7" s="209"/>
      <c r="E7" s="209"/>
      <c r="F7" s="210"/>
      <c r="G7" s="209"/>
      <c r="H7" s="209"/>
      <c r="I7" s="209"/>
      <c r="J7" s="209"/>
      <c r="K7" s="209"/>
      <c r="L7" s="20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3"/>
      <c r="B8" s="211"/>
      <c r="C8" s="211"/>
      <c r="D8" s="211"/>
      <c r="E8" s="211"/>
      <c r="F8" s="212"/>
      <c r="G8" s="213" t="s">
        <v>8</v>
      </c>
      <c r="H8" s="213"/>
      <c r="I8" s="213"/>
      <c r="J8" s="213"/>
      <c r="K8" s="213"/>
      <c r="L8" s="211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214" t="s">
        <v>197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215" t="s">
        <v>10</v>
      </c>
      <c r="H10" s="215"/>
      <c r="I10" s="215"/>
      <c r="J10" s="215"/>
      <c r="K10" s="21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0" t="s">
        <v>11</v>
      </c>
      <c r="H11" s="190"/>
      <c r="I11" s="190"/>
      <c r="J11" s="190"/>
      <c r="K11" s="1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216" t="s">
        <v>12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280" t="s">
        <v>194</v>
      </c>
      <c r="H15" s="199"/>
      <c r="I15" s="199"/>
      <c r="J15" s="199"/>
      <c r="K15" s="19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0" t="s">
        <v>13</v>
      </c>
      <c r="H16" s="190"/>
      <c r="I16" s="190"/>
      <c r="J16" s="190"/>
      <c r="K16" s="19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17" t="s">
        <v>188</v>
      </c>
      <c r="H17" s="217"/>
      <c r="I17" s="217"/>
      <c r="J17" s="217"/>
      <c r="K17" s="217"/>
      <c r="L17" s="2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2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2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2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20"/>
      <c r="J21" s="220"/>
      <c r="K21" s="27" t="s">
        <v>17</v>
      </c>
      <c r="L21" s="24"/>
      <c r="M21" s="2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21" t="s">
        <v>198</v>
      </c>
      <c r="D22" s="221"/>
      <c r="E22" s="221"/>
      <c r="F22" s="221"/>
      <c r="G22" s="221"/>
      <c r="H22" s="221"/>
      <c r="I22" s="221"/>
      <c r="J22" s="221"/>
      <c r="K22" s="27" t="s">
        <v>18</v>
      </c>
      <c r="L22" s="28" t="s">
        <v>19</v>
      </c>
      <c r="M22" s="2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67" t="s">
        <v>20</v>
      </c>
      <c r="K23" s="31"/>
      <c r="L23" s="281" t="s">
        <v>189</v>
      </c>
      <c r="M23" s="2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2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23</v>
      </c>
      <c r="H25" s="191"/>
      <c r="I25" s="36"/>
      <c r="J25" s="37"/>
      <c r="K25" s="24"/>
      <c r="L25" s="28" t="s">
        <v>24</v>
      </c>
      <c r="M25" s="2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222"/>
      <c r="B26" s="222"/>
      <c r="C26" s="222"/>
      <c r="D26" s="222"/>
      <c r="E26" s="222"/>
      <c r="F26" s="223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224" t="s">
        <v>26</v>
      </c>
      <c r="B27" s="225"/>
      <c r="C27" s="225"/>
      <c r="D27" s="225"/>
      <c r="E27" s="225"/>
      <c r="F27" s="225"/>
      <c r="G27" s="226" t="s">
        <v>27</v>
      </c>
      <c r="H27" s="227" t="s">
        <v>28</v>
      </c>
      <c r="I27" s="228" t="s">
        <v>29</v>
      </c>
      <c r="J27" s="229"/>
      <c r="K27" s="230" t="s">
        <v>30</v>
      </c>
      <c r="L27" s="231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32"/>
      <c r="B28" s="233"/>
      <c r="C28" s="233"/>
      <c r="D28" s="233"/>
      <c r="E28" s="233"/>
      <c r="F28" s="233"/>
      <c r="G28" s="234"/>
      <c r="H28" s="235"/>
      <c r="I28" s="236" t="s">
        <v>32</v>
      </c>
      <c r="J28" s="237" t="s">
        <v>33</v>
      </c>
      <c r="K28" s="238"/>
      <c r="L28" s="2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2" t="s">
        <v>34</v>
      </c>
      <c r="B29" s="203"/>
      <c r="C29" s="203"/>
      <c r="D29" s="203"/>
      <c r="E29" s="203"/>
      <c r="F29" s="204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245" customFormat="1" ht="12.75" customHeight="1">
      <c r="A30" s="240">
        <v>2</v>
      </c>
      <c r="B30" s="240"/>
      <c r="C30" s="241"/>
      <c r="D30" s="242"/>
      <c r="E30" s="240"/>
      <c r="F30" s="243"/>
      <c r="G30" s="241" t="s">
        <v>37</v>
      </c>
      <c r="H30" s="56">
        <v>1</v>
      </c>
      <c r="I30" s="57">
        <f>SUM(I31+I41+I64+I85+I93+I109+I132+I148+I157)</f>
        <v>1500</v>
      </c>
      <c r="J30" s="57">
        <f>SUM(J31+J41+J64+J85+J93+J109+J132+J148+J157)</f>
        <v>1500</v>
      </c>
      <c r="K30" s="58">
        <f>SUM(K31+K41+K64+K85+K93+K109+K132+K148+K157)</f>
        <v>1440</v>
      </c>
      <c r="L30" s="57">
        <f>SUM(L31+L41+L64+L85+L93+L109+L132+L148+L157)</f>
        <v>1440</v>
      </c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</row>
    <row r="31" spans="1:27" ht="12.75" hidden="1" customHeight="1">
      <c r="A31" s="240">
        <v>2</v>
      </c>
      <c r="B31" s="246">
        <v>1</v>
      </c>
      <c r="C31" s="61"/>
      <c r="D31" s="62"/>
      <c r="E31" s="63"/>
      <c r="F31" s="64"/>
      <c r="G31" s="246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247">
        <v>2</v>
      </c>
      <c r="B41" s="248">
        <v>2</v>
      </c>
      <c r="C41" s="61"/>
      <c r="D41" s="62"/>
      <c r="E41" s="63"/>
      <c r="F41" s="64"/>
      <c r="G41" s="246" t="s">
        <v>44</v>
      </c>
      <c r="H41" s="47">
        <v>12</v>
      </c>
      <c r="I41" s="77">
        <f t="shared" ref="I41:L43" si="2">I42</f>
        <v>1500</v>
      </c>
      <c r="J41" s="78">
        <f t="shared" si="2"/>
        <v>1500</v>
      </c>
      <c r="K41" s="77">
        <f t="shared" si="2"/>
        <v>1440</v>
      </c>
      <c r="L41" s="77">
        <f t="shared" si="2"/>
        <v>1440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1500</v>
      </c>
      <c r="J42" s="58">
        <f t="shared" si="2"/>
        <v>1500</v>
      </c>
      <c r="K42" s="57">
        <f t="shared" si="2"/>
        <v>1440</v>
      </c>
      <c r="L42" s="58">
        <f t="shared" si="2"/>
        <v>1440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1500</v>
      </c>
      <c r="J43" s="58">
        <f t="shared" si="2"/>
        <v>1500</v>
      </c>
      <c r="K43" s="66">
        <f t="shared" si="2"/>
        <v>1440</v>
      </c>
      <c r="L43" s="66">
        <f t="shared" si="2"/>
        <v>1440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1500</v>
      </c>
      <c r="J44" s="86">
        <f>SUM(J45:J63)-J54</f>
        <v>1500</v>
      </c>
      <c r="K44" s="86">
        <f>SUM(K45:K63)-K54</f>
        <v>1440</v>
      </c>
      <c r="L44" s="87">
        <f>SUM(L45:L63)-L54</f>
        <v>1440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hidden="1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/>
      <c r="J48" s="73"/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94">
        <v>1</v>
      </c>
      <c r="B54" s="249"/>
      <c r="C54" s="249"/>
      <c r="D54" s="249"/>
      <c r="E54" s="249"/>
      <c r="F54" s="250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1500</v>
      </c>
      <c r="J63" s="73">
        <v>1500</v>
      </c>
      <c r="K63" s="73">
        <v>1440</v>
      </c>
      <c r="L63" s="73">
        <v>1440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251">
        <v>2</v>
      </c>
      <c r="B64" s="252">
        <v>3</v>
      </c>
      <c r="C64" s="246"/>
      <c r="D64" s="61"/>
      <c r="E64" s="61"/>
      <c r="F64" s="64"/>
      <c r="G64" s="25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240">
        <v>2</v>
      </c>
      <c r="B85" s="241">
        <v>4</v>
      </c>
      <c r="C85" s="241"/>
      <c r="D85" s="241"/>
      <c r="E85" s="241"/>
      <c r="F85" s="243"/>
      <c r="G85" s="240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5">
        <v>1</v>
      </c>
      <c r="B90" s="254"/>
      <c r="C90" s="254"/>
      <c r="D90" s="254"/>
      <c r="E90" s="254"/>
      <c r="F90" s="25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240">
        <v>2</v>
      </c>
      <c r="B93" s="241">
        <v>5</v>
      </c>
      <c r="C93" s="240"/>
      <c r="D93" s="241"/>
      <c r="E93" s="241"/>
      <c r="F93" s="256"/>
      <c r="G93" s="242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257">
        <v>2</v>
      </c>
      <c r="B109" s="240">
        <v>6</v>
      </c>
      <c r="C109" s="241"/>
      <c r="D109" s="242"/>
      <c r="E109" s="240"/>
      <c r="F109" s="256"/>
      <c r="G109" s="258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94">
        <v>1</v>
      </c>
      <c r="B131" s="249"/>
      <c r="C131" s="249"/>
      <c r="D131" s="249"/>
      <c r="E131" s="249"/>
      <c r="F131" s="250"/>
      <c r="G131" s="165">
        <v>2</v>
      </c>
      <c r="H131" s="165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257">
        <v>2</v>
      </c>
      <c r="B132" s="240">
        <v>7</v>
      </c>
      <c r="C132" s="240"/>
      <c r="D132" s="241"/>
      <c r="E132" s="241"/>
      <c r="F132" s="243"/>
      <c r="G132" s="242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257">
        <v>2</v>
      </c>
      <c r="B148" s="257">
        <v>8</v>
      </c>
      <c r="C148" s="240"/>
      <c r="D148" s="248"/>
      <c r="E148" s="246"/>
      <c r="F148" s="259"/>
      <c r="G148" s="260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257">
        <v>2</v>
      </c>
      <c r="B157" s="240">
        <v>9</v>
      </c>
      <c r="C157" s="242"/>
      <c r="D157" s="240"/>
      <c r="E157" s="241"/>
      <c r="F157" s="243"/>
      <c r="G157" s="242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94">
        <v>1</v>
      </c>
      <c r="B171" s="249"/>
      <c r="C171" s="249"/>
      <c r="D171" s="249"/>
      <c r="E171" s="249"/>
      <c r="F171" s="250"/>
      <c r="G171" s="165">
        <v>2</v>
      </c>
      <c r="H171" s="165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240">
        <v>3</v>
      </c>
      <c r="B174" s="242"/>
      <c r="C174" s="240"/>
      <c r="D174" s="241"/>
      <c r="E174" s="241"/>
      <c r="F174" s="243"/>
      <c r="G174" s="26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257">
        <v>3</v>
      </c>
      <c r="B175" s="240">
        <v>1</v>
      </c>
      <c r="C175" s="248"/>
      <c r="D175" s="246"/>
      <c r="E175" s="246"/>
      <c r="F175" s="259"/>
      <c r="G175" s="26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94">
        <v>1</v>
      </c>
      <c r="B208" s="249"/>
      <c r="C208" s="249"/>
      <c r="D208" s="249"/>
      <c r="E208" s="249"/>
      <c r="F208" s="250"/>
      <c r="G208" s="165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240">
        <v>3</v>
      </c>
      <c r="B226" s="241">
        <v>2</v>
      </c>
      <c r="C226" s="241"/>
      <c r="D226" s="241"/>
      <c r="E226" s="241"/>
      <c r="F226" s="243"/>
      <c r="G226" s="242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94">
        <v>1</v>
      </c>
      <c r="B247" s="249"/>
      <c r="C247" s="249"/>
      <c r="D247" s="249"/>
      <c r="E247" s="249"/>
      <c r="F247" s="250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263"/>
      <c r="E257" s="263"/>
      <c r="F257" s="264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247">
        <v>3</v>
      </c>
      <c r="B286" s="247">
        <v>3</v>
      </c>
      <c r="C286" s="240"/>
      <c r="D286" s="241"/>
      <c r="E286" s="241"/>
      <c r="F286" s="243"/>
      <c r="G286" s="242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94">
        <v>1</v>
      </c>
      <c r="B288" s="249"/>
      <c r="C288" s="249"/>
      <c r="D288" s="249"/>
      <c r="E288" s="249"/>
      <c r="F288" s="250"/>
      <c r="G288" s="165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94">
        <v>1</v>
      </c>
      <c r="B330" s="249"/>
      <c r="C330" s="249"/>
      <c r="D330" s="249"/>
      <c r="E330" s="249"/>
      <c r="F330" s="250"/>
      <c r="G330" s="165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265" t="s">
        <v>179</v>
      </c>
      <c r="H344" s="47">
        <v>307</v>
      </c>
      <c r="I344" s="118">
        <f>SUM(I30+I174)</f>
        <v>1500</v>
      </c>
      <c r="J344" s="119">
        <f>SUM(J30+J174)</f>
        <v>1500</v>
      </c>
      <c r="K344" s="119">
        <f>SUM(K30+K174)</f>
        <v>1440</v>
      </c>
      <c r="L344" s="120">
        <f>SUM(L30+L174)</f>
        <v>1440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273" customFormat="1" ht="15" customHeight="1">
      <c r="A347" s="266"/>
      <c r="B347" s="267"/>
      <c r="C347" s="267"/>
      <c r="D347" s="268"/>
      <c r="E347" s="268"/>
      <c r="F347" s="268"/>
      <c r="G347" s="269" t="s">
        <v>180</v>
      </c>
      <c r="H347" s="270"/>
      <c r="I347" s="271"/>
      <c r="J347" s="271"/>
      <c r="K347" s="272" t="s">
        <v>181</v>
      </c>
      <c r="L347" s="272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Y347" s="271"/>
      <c r="Z347" s="271"/>
      <c r="AA347" s="271"/>
    </row>
    <row r="348" spans="1:27" s="6" customFormat="1" ht="11.25" customHeight="1">
      <c r="A348" s="155"/>
      <c r="B348" s="4"/>
      <c r="C348" s="4"/>
      <c r="D348" s="197" t="s">
        <v>182</v>
      </c>
      <c r="E348" s="197"/>
      <c r="F348" s="197"/>
      <c r="G348" s="197"/>
      <c r="H348" s="274"/>
      <c r="I348" s="164" t="s">
        <v>183</v>
      </c>
      <c r="J348" s="10"/>
      <c r="K348" s="171" t="s">
        <v>184</v>
      </c>
      <c r="L348" s="17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273" customFormat="1" ht="18" customHeight="1">
      <c r="B350" s="271"/>
      <c r="C350" s="271"/>
      <c r="D350" s="272"/>
      <c r="E350" s="272"/>
      <c r="F350" s="275"/>
      <c r="G350" s="272" t="s">
        <v>185</v>
      </c>
      <c r="H350" s="271"/>
      <c r="I350" s="276"/>
      <c r="J350" s="271"/>
      <c r="K350" s="277" t="s">
        <v>186</v>
      </c>
      <c r="L350" s="277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Y350" s="271"/>
      <c r="Z350" s="271"/>
      <c r="AA350" s="271"/>
    </row>
    <row r="351" spans="1:27" s="6" customFormat="1" ht="11.25" customHeight="1">
      <c r="B351" s="10"/>
      <c r="C351" s="10"/>
      <c r="D351" s="197" t="s">
        <v>187</v>
      </c>
      <c r="E351" s="278"/>
      <c r="F351" s="278"/>
      <c r="G351" s="278"/>
      <c r="H351" s="279"/>
      <c r="I351" s="164" t="s">
        <v>183</v>
      </c>
      <c r="J351" s="10"/>
      <c r="K351" s="171" t="s">
        <v>184</v>
      </c>
      <c r="L351" s="17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6" sqref="G6:K6"/>
    </sheetView>
  </sheetViews>
  <sheetFormatPr defaultRowHeight="12.75"/>
  <cols>
    <col min="1" max="4" width="2" style="135" customWidth="1"/>
    <col min="5" max="5" width="2.140625" style="135" customWidth="1"/>
    <col min="6" max="6" width="3.5703125" style="16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256" width="9.140625" style="135"/>
    <col min="257" max="260" width="2" style="135" customWidth="1"/>
    <col min="261" max="261" width="2.140625" style="135" customWidth="1"/>
    <col min="262" max="262" width="3.5703125" style="135" customWidth="1"/>
    <col min="263" max="263" width="36.140625" style="135" customWidth="1"/>
    <col min="264" max="264" width="4.7109375" style="135" customWidth="1"/>
    <col min="265" max="268" width="12.85546875" style="135" customWidth="1"/>
    <col min="269" max="272" width="0" style="135" hidden="1" customWidth="1"/>
    <col min="273" max="512" width="9.140625" style="135"/>
    <col min="513" max="516" width="2" style="135" customWidth="1"/>
    <col min="517" max="517" width="2.140625" style="135" customWidth="1"/>
    <col min="518" max="518" width="3.5703125" style="135" customWidth="1"/>
    <col min="519" max="519" width="36.140625" style="135" customWidth="1"/>
    <col min="520" max="520" width="4.7109375" style="135" customWidth="1"/>
    <col min="521" max="524" width="12.85546875" style="135" customWidth="1"/>
    <col min="525" max="528" width="0" style="135" hidden="1" customWidth="1"/>
    <col min="529" max="768" width="9.140625" style="135"/>
    <col min="769" max="772" width="2" style="135" customWidth="1"/>
    <col min="773" max="773" width="2.140625" style="135" customWidth="1"/>
    <col min="774" max="774" width="3.5703125" style="135" customWidth="1"/>
    <col min="775" max="775" width="36.140625" style="135" customWidth="1"/>
    <col min="776" max="776" width="4.7109375" style="135" customWidth="1"/>
    <col min="777" max="780" width="12.85546875" style="135" customWidth="1"/>
    <col min="781" max="784" width="0" style="135" hidden="1" customWidth="1"/>
    <col min="785" max="1024" width="9.140625" style="135"/>
    <col min="1025" max="1028" width="2" style="135" customWidth="1"/>
    <col min="1029" max="1029" width="2.140625" style="135" customWidth="1"/>
    <col min="1030" max="1030" width="3.5703125" style="135" customWidth="1"/>
    <col min="1031" max="1031" width="36.140625" style="135" customWidth="1"/>
    <col min="1032" max="1032" width="4.7109375" style="135" customWidth="1"/>
    <col min="1033" max="1036" width="12.85546875" style="135" customWidth="1"/>
    <col min="1037" max="1040" width="0" style="135" hidden="1" customWidth="1"/>
    <col min="1041" max="1280" width="9.140625" style="135"/>
    <col min="1281" max="1284" width="2" style="135" customWidth="1"/>
    <col min="1285" max="1285" width="2.140625" style="135" customWidth="1"/>
    <col min="1286" max="1286" width="3.5703125" style="135" customWidth="1"/>
    <col min="1287" max="1287" width="36.140625" style="135" customWidth="1"/>
    <col min="1288" max="1288" width="4.7109375" style="135" customWidth="1"/>
    <col min="1289" max="1292" width="12.85546875" style="135" customWidth="1"/>
    <col min="1293" max="1296" width="0" style="135" hidden="1" customWidth="1"/>
    <col min="1297" max="1536" width="9.140625" style="135"/>
    <col min="1537" max="1540" width="2" style="135" customWidth="1"/>
    <col min="1541" max="1541" width="2.140625" style="135" customWidth="1"/>
    <col min="1542" max="1542" width="3.5703125" style="135" customWidth="1"/>
    <col min="1543" max="1543" width="36.140625" style="135" customWidth="1"/>
    <col min="1544" max="1544" width="4.7109375" style="135" customWidth="1"/>
    <col min="1545" max="1548" width="12.85546875" style="135" customWidth="1"/>
    <col min="1549" max="1552" width="0" style="135" hidden="1" customWidth="1"/>
    <col min="1553" max="1792" width="9.140625" style="135"/>
    <col min="1793" max="1796" width="2" style="135" customWidth="1"/>
    <col min="1797" max="1797" width="2.140625" style="135" customWidth="1"/>
    <col min="1798" max="1798" width="3.5703125" style="135" customWidth="1"/>
    <col min="1799" max="1799" width="36.140625" style="135" customWidth="1"/>
    <col min="1800" max="1800" width="4.7109375" style="135" customWidth="1"/>
    <col min="1801" max="1804" width="12.85546875" style="135" customWidth="1"/>
    <col min="1805" max="1808" width="0" style="135" hidden="1" customWidth="1"/>
    <col min="1809" max="2048" width="9.140625" style="135"/>
    <col min="2049" max="2052" width="2" style="135" customWidth="1"/>
    <col min="2053" max="2053" width="2.140625" style="135" customWidth="1"/>
    <col min="2054" max="2054" width="3.5703125" style="135" customWidth="1"/>
    <col min="2055" max="2055" width="36.140625" style="135" customWidth="1"/>
    <col min="2056" max="2056" width="4.7109375" style="135" customWidth="1"/>
    <col min="2057" max="2060" width="12.85546875" style="135" customWidth="1"/>
    <col min="2061" max="2064" width="0" style="135" hidden="1" customWidth="1"/>
    <col min="2065" max="2304" width="9.140625" style="135"/>
    <col min="2305" max="2308" width="2" style="135" customWidth="1"/>
    <col min="2309" max="2309" width="2.140625" style="135" customWidth="1"/>
    <col min="2310" max="2310" width="3.5703125" style="135" customWidth="1"/>
    <col min="2311" max="2311" width="36.140625" style="135" customWidth="1"/>
    <col min="2312" max="2312" width="4.7109375" style="135" customWidth="1"/>
    <col min="2313" max="2316" width="12.85546875" style="135" customWidth="1"/>
    <col min="2317" max="2320" width="0" style="135" hidden="1" customWidth="1"/>
    <col min="2321" max="2560" width="9.140625" style="135"/>
    <col min="2561" max="2564" width="2" style="135" customWidth="1"/>
    <col min="2565" max="2565" width="2.140625" style="135" customWidth="1"/>
    <col min="2566" max="2566" width="3.5703125" style="135" customWidth="1"/>
    <col min="2567" max="2567" width="36.140625" style="135" customWidth="1"/>
    <col min="2568" max="2568" width="4.7109375" style="135" customWidth="1"/>
    <col min="2569" max="2572" width="12.85546875" style="135" customWidth="1"/>
    <col min="2573" max="2576" width="0" style="135" hidden="1" customWidth="1"/>
    <col min="2577" max="2816" width="9.140625" style="135"/>
    <col min="2817" max="2820" width="2" style="135" customWidth="1"/>
    <col min="2821" max="2821" width="2.140625" style="135" customWidth="1"/>
    <col min="2822" max="2822" width="3.5703125" style="135" customWidth="1"/>
    <col min="2823" max="2823" width="36.140625" style="135" customWidth="1"/>
    <col min="2824" max="2824" width="4.7109375" style="135" customWidth="1"/>
    <col min="2825" max="2828" width="12.85546875" style="135" customWidth="1"/>
    <col min="2829" max="2832" width="0" style="135" hidden="1" customWidth="1"/>
    <col min="2833" max="3072" width="9.140625" style="135"/>
    <col min="3073" max="3076" width="2" style="135" customWidth="1"/>
    <col min="3077" max="3077" width="2.140625" style="135" customWidth="1"/>
    <col min="3078" max="3078" width="3.5703125" style="135" customWidth="1"/>
    <col min="3079" max="3079" width="36.140625" style="135" customWidth="1"/>
    <col min="3080" max="3080" width="4.7109375" style="135" customWidth="1"/>
    <col min="3081" max="3084" width="12.85546875" style="135" customWidth="1"/>
    <col min="3085" max="3088" width="0" style="135" hidden="1" customWidth="1"/>
    <col min="3089" max="3328" width="9.140625" style="135"/>
    <col min="3329" max="3332" width="2" style="135" customWidth="1"/>
    <col min="3333" max="3333" width="2.140625" style="135" customWidth="1"/>
    <col min="3334" max="3334" width="3.5703125" style="135" customWidth="1"/>
    <col min="3335" max="3335" width="36.140625" style="135" customWidth="1"/>
    <col min="3336" max="3336" width="4.7109375" style="135" customWidth="1"/>
    <col min="3337" max="3340" width="12.85546875" style="135" customWidth="1"/>
    <col min="3341" max="3344" width="0" style="135" hidden="1" customWidth="1"/>
    <col min="3345" max="3584" width="9.140625" style="135"/>
    <col min="3585" max="3588" width="2" style="135" customWidth="1"/>
    <col min="3589" max="3589" width="2.140625" style="135" customWidth="1"/>
    <col min="3590" max="3590" width="3.5703125" style="135" customWidth="1"/>
    <col min="3591" max="3591" width="36.140625" style="135" customWidth="1"/>
    <col min="3592" max="3592" width="4.7109375" style="135" customWidth="1"/>
    <col min="3593" max="3596" width="12.85546875" style="135" customWidth="1"/>
    <col min="3597" max="3600" width="0" style="135" hidden="1" customWidth="1"/>
    <col min="3601" max="3840" width="9.140625" style="135"/>
    <col min="3841" max="3844" width="2" style="135" customWidth="1"/>
    <col min="3845" max="3845" width="2.140625" style="135" customWidth="1"/>
    <col min="3846" max="3846" width="3.5703125" style="135" customWidth="1"/>
    <col min="3847" max="3847" width="36.140625" style="135" customWidth="1"/>
    <col min="3848" max="3848" width="4.7109375" style="135" customWidth="1"/>
    <col min="3849" max="3852" width="12.85546875" style="135" customWidth="1"/>
    <col min="3853" max="3856" width="0" style="135" hidden="1" customWidth="1"/>
    <col min="3857" max="4096" width="9.140625" style="135"/>
    <col min="4097" max="4100" width="2" style="135" customWidth="1"/>
    <col min="4101" max="4101" width="2.140625" style="135" customWidth="1"/>
    <col min="4102" max="4102" width="3.5703125" style="135" customWidth="1"/>
    <col min="4103" max="4103" width="36.140625" style="135" customWidth="1"/>
    <col min="4104" max="4104" width="4.7109375" style="135" customWidth="1"/>
    <col min="4105" max="4108" width="12.85546875" style="135" customWidth="1"/>
    <col min="4109" max="4112" width="0" style="135" hidden="1" customWidth="1"/>
    <col min="4113" max="4352" width="9.140625" style="135"/>
    <col min="4353" max="4356" width="2" style="135" customWidth="1"/>
    <col min="4357" max="4357" width="2.140625" style="135" customWidth="1"/>
    <col min="4358" max="4358" width="3.5703125" style="135" customWidth="1"/>
    <col min="4359" max="4359" width="36.140625" style="135" customWidth="1"/>
    <col min="4360" max="4360" width="4.7109375" style="135" customWidth="1"/>
    <col min="4361" max="4364" width="12.85546875" style="135" customWidth="1"/>
    <col min="4365" max="4368" width="0" style="135" hidden="1" customWidth="1"/>
    <col min="4369" max="4608" width="9.140625" style="135"/>
    <col min="4609" max="4612" width="2" style="135" customWidth="1"/>
    <col min="4613" max="4613" width="2.140625" style="135" customWidth="1"/>
    <col min="4614" max="4614" width="3.5703125" style="135" customWidth="1"/>
    <col min="4615" max="4615" width="36.140625" style="135" customWidth="1"/>
    <col min="4616" max="4616" width="4.7109375" style="135" customWidth="1"/>
    <col min="4617" max="4620" width="12.85546875" style="135" customWidth="1"/>
    <col min="4621" max="4624" width="0" style="135" hidden="1" customWidth="1"/>
    <col min="4625" max="4864" width="9.140625" style="135"/>
    <col min="4865" max="4868" width="2" style="135" customWidth="1"/>
    <col min="4869" max="4869" width="2.140625" style="135" customWidth="1"/>
    <col min="4870" max="4870" width="3.5703125" style="135" customWidth="1"/>
    <col min="4871" max="4871" width="36.140625" style="135" customWidth="1"/>
    <col min="4872" max="4872" width="4.7109375" style="135" customWidth="1"/>
    <col min="4873" max="4876" width="12.85546875" style="135" customWidth="1"/>
    <col min="4877" max="4880" width="0" style="135" hidden="1" customWidth="1"/>
    <col min="4881" max="5120" width="9.140625" style="135"/>
    <col min="5121" max="5124" width="2" style="135" customWidth="1"/>
    <col min="5125" max="5125" width="2.140625" style="135" customWidth="1"/>
    <col min="5126" max="5126" width="3.5703125" style="135" customWidth="1"/>
    <col min="5127" max="5127" width="36.140625" style="135" customWidth="1"/>
    <col min="5128" max="5128" width="4.7109375" style="135" customWidth="1"/>
    <col min="5129" max="5132" width="12.85546875" style="135" customWidth="1"/>
    <col min="5133" max="5136" width="0" style="135" hidden="1" customWidth="1"/>
    <col min="5137" max="5376" width="9.140625" style="135"/>
    <col min="5377" max="5380" width="2" style="135" customWidth="1"/>
    <col min="5381" max="5381" width="2.140625" style="135" customWidth="1"/>
    <col min="5382" max="5382" width="3.5703125" style="135" customWidth="1"/>
    <col min="5383" max="5383" width="36.140625" style="135" customWidth="1"/>
    <col min="5384" max="5384" width="4.7109375" style="135" customWidth="1"/>
    <col min="5385" max="5388" width="12.85546875" style="135" customWidth="1"/>
    <col min="5389" max="5392" width="0" style="135" hidden="1" customWidth="1"/>
    <col min="5393" max="5632" width="9.140625" style="135"/>
    <col min="5633" max="5636" width="2" style="135" customWidth="1"/>
    <col min="5637" max="5637" width="2.140625" style="135" customWidth="1"/>
    <col min="5638" max="5638" width="3.5703125" style="135" customWidth="1"/>
    <col min="5639" max="5639" width="36.140625" style="135" customWidth="1"/>
    <col min="5640" max="5640" width="4.7109375" style="135" customWidth="1"/>
    <col min="5641" max="5644" width="12.85546875" style="135" customWidth="1"/>
    <col min="5645" max="5648" width="0" style="135" hidden="1" customWidth="1"/>
    <col min="5649" max="5888" width="9.140625" style="135"/>
    <col min="5889" max="5892" width="2" style="135" customWidth="1"/>
    <col min="5893" max="5893" width="2.140625" style="135" customWidth="1"/>
    <col min="5894" max="5894" width="3.5703125" style="135" customWidth="1"/>
    <col min="5895" max="5895" width="36.140625" style="135" customWidth="1"/>
    <col min="5896" max="5896" width="4.7109375" style="135" customWidth="1"/>
    <col min="5897" max="5900" width="12.85546875" style="135" customWidth="1"/>
    <col min="5901" max="5904" width="0" style="135" hidden="1" customWidth="1"/>
    <col min="5905" max="6144" width="9.140625" style="135"/>
    <col min="6145" max="6148" width="2" style="135" customWidth="1"/>
    <col min="6149" max="6149" width="2.140625" style="135" customWidth="1"/>
    <col min="6150" max="6150" width="3.5703125" style="135" customWidth="1"/>
    <col min="6151" max="6151" width="36.140625" style="135" customWidth="1"/>
    <col min="6152" max="6152" width="4.7109375" style="135" customWidth="1"/>
    <col min="6153" max="6156" width="12.85546875" style="135" customWidth="1"/>
    <col min="6157" max="6160" width="0" style="135" hidden="1" customWidth="1"/>
    <col min="6161" max="6400" width="9.140625" style="135"/>
    <col min="6401" max="6404" width="2" style="135" customWidth="1"/>
    <col min="6405" max="6405" width="2.140625" style="135" customWidth="1"/>
    <col min="6406" max="6406" width="3.5703125" style="135" customWidth="1"/>
    <col min="6407" max="6407" width="36.140625" style="135" customWidth="1"/>
    <col min="6408" max="6408" width="4.7109375" style="135" customWidth="1"/>
    <col min="6409" max="6412" width="12.85546875" style="135" customWidth="1"/>
    <col min="6413" max="6416" width="0" style="135" hidden="1" customWidth="1"/>
    <col min="6417" max="6656" width="9.140625" style="135"/>
    <col min="6657" max="6660" width="2" style="135" customWidth="1"/>
    <col min="6661" max="6661" width="2.140625" style="135" customWidth="1"/>
    <col min="6662" max="6662" width="3.5703125" style="135" customWidth="1"/>
    <col min="6663" max="6663" width="36.140625" style="135" customWidth="1"/>
    <col min="6664" max="6664" width="4.7109375" style="135" customWidth="1"/>
    <col min="6665" max="6668" width="12.85546875" style="135" customWidth="1"/>
    <col min="6669" max="6672" width="0" style="135" hidden="1" customWidth="1"/>
    <col min="6673" max="6912" width="9.140625" style="135"/>
    <col min="6913" max="6916" width="2" style="135" customWidth="1"/>
    <col min="6917" max="6917" width="2.140625" style="135" customWidth="1"/>
    <col min="6918" max="6918" width="3.5703125" style="135" customWidth="1"/>
    <col min="6919" max="6919" width="36.140625" style="135" customWidth="1"/>
    <col min="6920" max="6920" width="4.7109375" style="135" customWidth="1"/>
    <col min="6921" max="6924" width="12.85546875" style="135" customWidth="1"/>
    <col min="6925" max="6928" width="0" style="135" hidden="1" customWidth="1"/>
    <col min="6929" max="7168" width="9.140625" style="135"/>
    <col min="7169" max="7172" width="2" style="135" customWidth="1"/>
    <col min="7173" max="7173" width="2.140625" style="135" customWidth="1"/>
    <col min="7174" max="7174" width="3.5703125" style="135" customWidth="1"/>
    <col min="7175" max="7175" width="36.140625" style="135" customWidth="1"/>
    <col min="7176" max="7176" width="4.7109375" style="135" customWidth="1"/>
    <col min="7177" max="7180" width="12.85546875" style="135" customWidth="1"/>
    <col min="7181" max="7184" width="0" style="135" hidden="1" customWidth="1"/>
    <col min="7185" max="7424" width="9.140625" style="135"/>
    <col min="7425" max="7428" width="2" style="135" customWidth="1"/>
    <col min="7429" max="7429" width="2.140625" style="135" customWidth="1"/>
    <col min="7430" max="7430" width="3.5703125" style="135" customWidth="1"/>
    <col min="7431" max="7431" width="36.140625" style="135" customWidth="1"/>
    <col min="7432" max="7432" width="4.7109375" style="135" customWidth="1"/>
    <col min="7433" max="7436" width="12.85546875" style="135" customWidth="1"/>
    <col min="7437" max="7440" width="0" style="135" hidden="1" customWidth="1"/>
    <col min="7441" max="7680" width="9.140625" style="135"/>
    <col min="7681" max="7684" width="2" style="135" customWidth="1"/>
    <col min="7685" max="7685" width="2.140625" style="135" customWidth="1"/>
    <col min="7686" max="7686" width="3.5703125" style="135" customWidth="1"/>
    <col min="7687" max="7687" width="36.140625" style="135" customWidth="1"/>
    <col min="7688" max="7688" width="4.7109375" style="135" customWidth="1"/>
    <col min="7689" max="7692" width="12.85546875" style="135" customWidth="1"/>
    <col min="7693" max="7696" width="0" style="135" hidden="1" customWidth="1"/>
    <col min="7697" max="7936" width="9.140625" style="135"/>
    <col min="7937" max="7940" width="2" style="135" customWidth="1"/>
    <col min="7941" max="7941" width="2.140625" style="135" customWidth="1"/>
    <col min="7942" max="7942" width="3.5703125" style="135" customWidth="1"/>
    <col min="7943" max="7943" width="36.140625" style="135" customWidth="1"/>
    <col min="7944" max="7944" width="4.7109375" style="135" customWidth="1"/>
    <col min="7945" max="7948" width="12.85546875" style="135" customWidth="1"/>
    <col min="7949" max="7952" width="0" style="135" hidden="1" customWidth="1"/>
    <col min="7953" max="8192" width="9.140625" style="135"/>
    <col min="8193" max="8196" width="2" style="135" customWidth="1"/>
    <col min="8197" max="8197" width="2.140625" style="135" customWidth="1"/>
    <col min="8198" max="8198" width="3.5703125" style="135" customWidth="1"/>
    <col min="8199" max="8199" width="36.140625" style="135" customWidth="1"/>
    <col min="8200" max="8200" width="4.7109375" style="135" customWidth="1"/>
    <col min="8201" max="8204" width="12.85546875" style="135" customWidth="1"/>
    <col min="8205" max="8208" width="0" style="135" hidden="1" customWidth="1"/>
    <col min="8209" max="8448" width="9.140625" style="135"/>
    <col min="8449" max="8452" width="2" style="135" customWidth="1"/>
    <col min="8453" max="8453" width="2.140625" style="135" customWidth="1"/>
    <col min="8454" max="8454" width="3.5703125" style="135" customWidth="1"/>
    <col min="8455" max="8455" width="36.140625" style="135" customWidth="1"/>
    <col min="8456" max="8456" width="4.7109375" style="135" customWidth="1"/>
    <col min="8457" max="8460" width="12.85546875" style="135" customWidth="1"/>
    <col min="8461" max="8464" width="0" style="135" hidden="1" customWidth="1"/>
    <col min="8465" max="8704" width="9.140625" style="135"/>
    <col min="8705" max="8708" width="2" style="135" customWidth="1"/>
    <col min="8709" max="8709" width="2.140625" style="135" customWidth="1"/>
    <col min="8710" max="8710" width="3.5703125" style="135" customWidth="1"/>
    <col min="8711" max="8711" width="36.140625" style="135" customWidth="1"/>
    <col min="8712" max="8712" width="4.7109375" style="135" customWidth="1"/>
    <col min="8713" max="8716" width="12.85546875" style="135" customWidth="1"/>
    <col min="8717" max="8720" width="0" style="135" hidden="1" customWidth="1"/>
    <col min="8721" max="8960" width="9.140625" style="135"/>
    <col min="8961" max="8964" width="2" style="135" customWidth="1"/>
    <col min="8965" max="8965" width="2.140625" style="135" customWidth="1"/>
    <col min="8966" max="8966" width="3.5703125" style="135" customWidth="1"/>
    <col min="8967" max="8967" width="36.140625" style="135" customWidth="1"/>
    <col min="8968" max="8968" width="4.7109375" style="135" customWidth="1"/>
    <col min="8969" max="8972" width="12.85546875" style="135" customWidth="1"/>
    <col min="8973" max="8976" width="0" style="135" hidden="1" customWidth="1"/>
    <col min="8977" max="9216" width="9.140625" style="135"/>
    <col min="9217" max="9220" width="2" style="135" customWidth="1"/>
    <col min="9221" max="9221" width="2.140625" style="135" customWidth="1"/>
    <col min="9222" max="9222" width="3.5703125" style="135" customWidth="1"/>
    <col min="9223" max="9223" width="36.140625" style="135" customWidth="1"/>
    <col min="9224" max="9224" width="4.7109375" style="135" customWidth="1"/>
    <col min="9225" max="9228" width="12.85546875" style="135" customWidth="1"/>
    <col min="9229" max="9232" width="0" style="135" hidden="1" customWidth="1"/>
    <col min="9233" max="9472" width="9.140625" style="135"/>
    <col min="9473" max="9476" width="2" style="135" customWidth="1"/>
    <col min="9477" max="9477" width="2.140625" style="135" customWidth="1"/>
    <col min="9478" max="9478" width="3.5703125" style="135" customWidth="1"/>
    <col min="9479" max="9479" width="36.140625" style="135" customWidth="1"/>
    <col min="9480" max="9480" width="4.7109375" style="135" customWidth="1"/>
    <col min="9481" max="9484" width="12.85546875" style="135" customWidth="1"/>
    <col min="9485" max="9488" width="0" style="135" hidden="1" customWidth="1"/>
    <col min="9489" max="9728" width="9.140625" style="135"/>
    <col min="9729" max="9732" width="2" style="135" customWidth="1"/>
    <col min="9733" max="9733" width="2.140625" style="135" customWidth="1"/>
    <col min="9734" max="9734" width="3.5703125" style="135" customWidth="1"/>
    <col min="9735" max="9735" width="36.140625" style="135" customWidth="1"/>
    <col min="9736" max="9736" width="4.7109375" style="135" customWidth="1"/>
    <col min="9737" max="9740" width="12.85546875" style="135" customWidth="1"/>
    <col min="9741" max="9744" width="0" style="135" hidden="1" customWidth="1"/>
    <col min="9745" max="9984" width="9.140625" style="135"/>
    <col min="9985" max="9988" width="2" style="135" customWidth="1"/>
    <col min="9989" max="9989" width="2.140625" style="135" customWidth="1"/>
    <col min="9990" max="9990" width="3.5703125" style="135" customWidth="1"/>
    <col min="9991" max="9991" width="36.140625" style="135" customWidth="1"/>
    <col min="9992" max="9992" width="4.7109375" style="135" customWidth="1"/>
    <col min="9993" max="9996" width="12.85546875" style="135" customWidth="1"/>
    <col min="9997" max="10000" width="0" style="135" hidden="1" customWidth="1"/>
    <col min="10001" max="10240" width="9.140625" style="135"/>
    <col min="10241" max="10244" width="2" style="135" customWidth="1"/>
    <col min="10245" max="10245" width="2.140625" style="135" customWidth="1"/>
    <col min="10246" max="10246" width="3.5703125" style="135" customWidth="1"/>
    <col min="10247" max="10247" width="36.140625" style="135" customWidth="1"/>
    <col min="10248" max="10248" width="4.7109375" style="135" customWidth="1"/>
    <col min="10249" max="10252" width="12.85546875" style="135" customWidth="1"/>
    <col min="10253" max="10256" width="0" style="135" hidden="1" customWidth="1"/>
    <col min="10257" max="10496" width="9.140625" style="135"/>
    <col min="10497" max="10500" width="2" style="135" customWidth="1"/>
    <col min="10501" max="10501" width="2.140625" style="135" customWidth="1"/>
    <col min="10502" max="10502" width="3.5703125" style="135" customWidth="1"/>
    <col min="10503" max="10503" width="36.140625" style="135" customWidth="1"/>
    <col min="10504" max="10504" width="4.7109375" style="135" customWidth="1"/>
    <col min="10505" max="10508" width="12.85546875" style="135" customWidth="1"/>
    <col min="10509" max="10512" width="0" style="135" hidden="1" customWidth="1"/>
    <col min="10513" max="10752" width="9.140625" style="135"/>
    <col min="10753" max="10756" width="2" style="135" customWidth="1"/>
    <col min="10757" max="10757" width="2.140625" style="135" customWidth="1"/>
    <col min="10758" max="10758" width="3.5703125" style="135" customWidth="1"/>
    <col min="10759" max="10759" width="36.140625" style="135" customWidth="1"/>
    <col min="10760" max="10760" width="4.7109375" style="135" customWidth="1"/>
    <col min="10761" max="10764" width="12.85546875" style="135" customWidth="1"/>
    <col min="10765" max="10768" width="0" style="135" hidden="1" customWidth="1"/>
    <col min="10769" max="11008" width="9.140625" style="135"/>
    <col min="11009" max="11012" width="2" style="135" customWidth="1"/>
    <col min="11013" max="11013" width="2.140625" style="135" customWidth="1"/>
    <col min="11014" max="11014" width="3.5703125" style="135" customWidth="1"/>
    <col min="11015" max="11015" width="36.140625" style="135" customWidth="1"/>
    <col min="11016" max="11016" width="4.7109375" style="135" customWidth="1"/>
    <col min="11017" max="11020" width="12.85546875" style="135" customWidth="1"/>
    <col min="11021" max="11024" width="0" style="135" hidden="1" customWidth="1"/>
    <col min="11025" max="11264" width="9.140625" style="135"/>
    <col min="11265" max="11268" width="2" style="135" customWidth="1"/>
    <col min="11269" max="11269" width="2.140625" style="135" customWidth="1"/>
    <col min="11270" max="11270" width="3.5703125" style="135" customWidth="1"/>
    <col min="11271" max="11271" width="36.140625" style="135" customWidth="1"/>
    <col min="11272" max="11272" width="4.7109375" style="135" customWidth="1"/>
    <col min="11273" max="11276" width="12.85546875" style="135" customWidth="1"/>
    <col min="11277" max="11280" width="0" style="135" hidden="1" customWidth="1"/>
    <col min="11281" max="11520" width="9.140625" style="135"/>
    <col min="11521" max="11524" width="2" style="135" customWidth="1"/>
    <col min="11525" max="11525" width="2.140625" style="135" customWidth="1"/>
    <col min="11526" max="11526" width="3.5703125" style="135" customWidth="1"/>
    <col min="11527" max="11527" width="36.140625" style="135" customWidth="1"/>
    <col min="11528" max="11528" width="4.7109375" style="135" customWidth="1"/>
    <col min="11529" max="11532" width="12.85546875" style="135" customWidth="1"/>
    <col min="11533" max="11536" width="0" style="135" hidden="1" customWidth="1"/>
    <col min="11537" max="11776" width="9.140625" style="135"/>
    <col min="11777" max="11780" width="2" style="135" customWidth="1"/>
    <col min="11781" max="11781" width="2.140625" style="135" customWidth="1"/>
    <col min="11782" max="11782" width="3.5703125" style="135" customWidth="1"/>
    <col min="11783" max="11783" width="36.140625" style="135" customWidth="1"/>
    <col min="11784" max="11784" width="4.7109375" style="135" customWidth="1"/>
    <col min="11785" max="11788" width="12.85546875" style="135" customWidth="1"/>
    <col min="11789" max="11792" width="0" style="135" hidden="1" customWidth="1"/>
    <col min="11793" max="12032" width="9.140625" style="135"/>
    <col min="12033" max="12036" width="2" style="135" customWidth="1"/>
    <col min="12037" max="12037" width="2.140625" style="135" customWidth="1"/>
    <col min="12038" max="12038" width="3.5703125" style="135" customWidth="1"/>
    <col min="12039" max="12039" width="36.140625" style="135" customWidth="1"/>
    <col min="12040" max="12040" width="4.7109375" style="135" customWidth="1"/>
    <col min="12041" max="12044" width="12.85546875" style="135" customWidth="1"/>
    <col min="12045" max="12048" width="0" style="135" hidden="1" customWidth="1"/>
    <col min="12049" max="12288" width="9.140625" style="135"/>
    <col min="12289" max="12292" width="2" style="135" customWidth="1"/>
    <col min="12293" max="12293" width="2.140625" style="135" customWidth="1"/>
    <col min="12294" max="12294" width="3.5703125" style="135" customWidth="1"/>
    <col min="12295" max="12295" width="36.140625" style="135" customWidth="1"/>
    <col min="12296" max="12296" width="4.7109375" style="135" customWidth="1"/>
    <col min="12297" max="12300" width="12.85546875" style="135" customWidth="1"/>
    <col min="12301" max="12304" width="0" style="135" hidden="1" customWidth="1"/>
    <col min="12305" max="12544" width="9.140625" style="135"/>
    <col min="12545" max="12548" width="2" style="135" customWidth="1"/>
    <col min="12549" max="12549" width="2.140625" style="135" customWidth="1"/>
    <col min="12550" max="12550" width="3.5703125" style="135" customWidth="1"/>
    <col min="12551" max="12551" width="36.140625" style="135" customWidth="1"/>
    <col min="12552" max="12552" width="4.7109375" style="135" customWidth="1"/>
    <col min="12553" max="12556" width="12.85546875" style="135" customWidth="1"/>
    <col min="12557" max="12560" width="0" style="135" hidden="1" customWidth="1"/>
    <col min="12561" max="12800" width="9.140625" style="135"/>
    <col min="12801" max="12804" width="2" style="135" customWidth="1"/>
    <col min="12805" max="12805" width="2.140625" style="135" customWidth="1"/>
    <col min="12806" max="12806" width="3.5703125" style="135" customWidth="1"/>
    <col min="12807" max="12807" width="36.140625" style="135" customWidth="1"/>
    <col min="12808" max="12808" width="4.7109375" style="135" customWidth="1"/>
    <col min="12809" max="12812" width="12.85546875" style="135" customWidth="1"/>
    <col min="12813" max="12816" width="0" style="135" hidden="1" customWidth="1"/>
    <col min="12817" max="13056" width="9.140625" style="135"/>
    <col min="13057" max="13060" width="2" style="135" customWidth="1"/>
    <col min="13061" max="13061" width="2.140625" style="135" customWidth="1"/>
    <col min="13062" max="13062" width="3.5703125" style="135" customWidth="1"/>
    <col min="13063" max="13063" width="36.140625" style="135" customWidth="1"/>
    <col min="13064" max="13064" width="4.7109375" style="135" customWidth="1"/>
    <col min="13065" max="13068" width="12.85546875" style="135" customWidth="1"/>
    <col min="13069" max="13072" width="0" style="135" hidden="1" customWidth="1"/>
    <col min="13073" max="13312" width="9.140625" style="135"/>
    <col min="13313" max="13316" width="2" style="135" customWidth="1"/>
    <col min="13317" max="13317" width="2.140625" style="135" customWidth="1"/>
    <col min="13318" max="13318" width="3.5703125" style="135" customWidth="1"/>
    <col min="13319" max="13319" width="36.140625" style="135" customWidth="1"/>
    <col min="13320" max="13320" width="4.7109375" style="135" customWidth="1"/>
    <col min="13321" max="13324" width="12.85546875" style="135" customWidth="1"/>
    <col min="13325" max="13328" width="0" style="135" hidden="1" customWidth="1"/>
    <col min="13329" max="13568" width="9.140625" style="135"/>
    <col min="13569" max="13572" width="2" style="135" customWidth="1"/>
    <col min="13573" max="13573" width="2.140625" style="135" customWidth="1"/>
    <col min="13574" max="13574" width="3.5703125" style="135" customWidth="1"/>
    <col min="13575" max="13575" width="36.140625" style="135" customWidth="1"/>
    <col min="13576" max="13576" width="4.7109375" style="135" customWidth="1"/>
    <col min="13577" max="13580" width="12.85546875" style="135" customWidth="1"/>
    <col min="13581" max="13584" width="0" style="135" hidden="1" customWidth="1"/>
    <col min="13585" max="13824" width="9.140625" style="135"/>
    <col min="13825" max="13828" width="2" style="135" customWidth="1"/>
    <col min="13829" max="13829" width="2.140625" style="135" customWidth="1"/>
    <col min="13830" max="13830" width="3.5703125" style="135" customWidth="1"/>
    <col min="13831" max="13831" width="36.140625" style="135" customWidth="1"/>
    <col min="13832" max="13832" width="4.7109375" style="135" customWidth="1"/>
    <col min="13833" max="13836" width="12.85546875" style="135" customWidth="1"/>
    <col min="13837" max="13840" width="0" style="135" hidden="1" customWidth="1"/>
    <col min="13841" max="14080" width="9.140625" style="135"/>
    <col min="14081" max="14084" width="2" style="135" customWidth="1"/>
    <col min="14085" max="14085" width="2.140625" style="135" customWidth="1"/>
    <col min="14086" max="14086" width="3.5703125" style="135" customWidth="1"/>
    <col min="14087" max="14087" width="36.140625" style="135" customWidth="1"/>
    <col min="14088" max="14088" width="4.7109375" style="135" customWidth="1"/>
    <col min="14089" max="14092" width="12.85546875" style="135" customWidth="1"/>
    <col min="14093" max="14096" width="0" style="135" hidden="1" customWidth="1"/>
    <col min="14097" max="14336" width="9.140625" style="135"/>
    <col min="14337" max="14340" width="2" style="135" customWidth="1"/>
    <col min="14341" max="14341" width="2.140625" style="135" customWidth="1"/>
    <col min="14342" max="14342" width="3.5703125" style="135" customWidth="1"/>
    <col min="14343" max="14343" width="36.140625" style="135" customWidth="1"/>
    <col min="14344" max="14344" width="4.7109375" style="135" customWidth="1"/>
    <col min="14345" max="14348" width="12.85546875" style="135" customWidth="1"/>
    <col min="14349" max="14352" width="0" style="135" hidden="1" customWidth="1"/>
    <col min="14353" max="14592" width="9.140625" style="135"/>
    <col min="14593" max="14596" width="2" style="135" customWidth="1"/>
    <col min="14597" max="14597" width="2.140625" style="135" customWidth="1"/>
    <col min="14598" max="14598" width="3.5703125" style="135" customWidth="1"/>
    <col min="14599" max="14599" width="36.140625" style="135" customWidth="1"/>
    <col min="14600" max="14600" width="4.7109375" style="135" customWidth="1"/>
    <col min="14601" max="14604" width="12.85546875" style="135" customWidth="1"/>
    <col min="14605" max="14608" width="0" style="135" hidden="1" customWidth="1"/>
    <col min="14609" max="14848" width="9.140625" style="135"/>
    <col min="14849" max="14852" width="2" style="135" customWidth="1"/>
    <col min="14853" max="14853" width="2.140625" style="135" customWidth="1"/>
    <col min="14854" max="14854" width="3.5703125" style="135" customWidth="1"/>
    <col min="14855" max="14855" width="36.140625" style="135" customWidth="1"/>
    <col min="14856" max="14856" width="4.7109375" style="135" customWidth="1"/>
    <col min="14857" max="14860" width="12.85546875" style="135" customWidth="1"/>
    <col min="14861" max="14864" width="0" style="135" hidden="1" customWidth="1"/>
    <col min="14865" max="15104" width="9.140625" style="135"/>
    <col min="15105" max="15108" width="2" style="135" customWidth="1"/>
    <col min="15109" max="15109" width="2.140625" style="135" customWidth="1"/>
    <col min="15110" max="15110" width="3.5703125" style="135" customWidth="1"/>
    <col min="15111" max="15111" width="36.140625" style="135" customWidth="1"/>
    <col min="15112" max="15112" width="4.7109375" style="135" customWidth="1"/>
    <col min="15113" max="15116" width="12.85546875" style="135" customWidth="1"/>
    <col min="15117" max="15120" width="0" style="135" hidden="1" customWidth="1"/>
    <col min="15121" max="15360" width="9.140625" style="135"/>
    <col min="15361" max="15364" width="2" style="135" customWidth="1"/>
    <col min="15365" max="15365" width="2.140625" style="135" customWidth="1"/>
    <col min="15366" max="15366" width="3.5703125" style="135" customWidth="1"/>
    <col min="15367" max="15367" width="36.140625" style="135" customWidth="1"/>
    <col min="15368" max="15368" width="4.7109375" style="135" customWidth="1"/>
    <col min="15369" max="15372" width="12.85546875" style="135" customWidth="1"/>
    <col min="15373" max="15376" width="0" style="135" hidden="1" customWidth="1"/>
    <col min="15377" max="15616" width="9.140625" style="135"/>
    <col min="15617" max="15620" width="2" style="135" customWidth="1"/>
    <col min="15621" max="15621" width="2.140625" style="135" customWidth="1"/>
    <col min="15622" max="15622" width="3.5703125" style="135" customWidth="1"/>
    <col min="15623" max="15623" width="36.140625" style="135" customWidth="1"/>
    <col min="15624" max="15624" width="4.7109375" style="135" customWidth="1"/>
    <col min="15625" max="15628" width="12.85546875" style="135" customWidth="1"/>
    <col min="15629" max="15632" width="0" style="135" hidden="1" customWidth="1"/>
    <col min="15633" max="15872" width="9.140625" style="135"/>
    <col min="15873" max="15876" width="2" style="135" customWidth="1"/>
    <col min="15877" max="15877" width="2.140625" style="135" customWidth="1"/>
    <col min="15878" max="15878" width="3.5703125" style="135" customWidth="1"/>
    <col min="15879" max="15879" width="36.140625" style="135" customWidth="1"/>
    <col min="15880" max="15880" width="4.7109375" style="135" customWidth="1"/>
    <col min="15881" max="15884" width="12.85546875" style="135" customWidth="1"/>
    <col min="15885" max="15888" width="0" style="135" hidden="1" customWidth="1"/>
    <col min="15889" max="16128" width="9.140625" style="135"/>
    <col min="16129" max="16132" width="2" style="135" customWidth="1"/>
    <col min="16133" max="16133" width="2.140625" style="135" customWidth="1"/>
    <col min="16134" max="16134" width="3.5703125" style="135" customWidth="1"/>
    <col min="16135" max="16135" width="36.140625" style="135" customWidth="1"/>
    <col min="16136" max="16136" width="4.7109375" style="135" customWidth="1"/>
    <col min="16137" max="16140" width="12.85546875" style="135" customWidth="1"/>
    <col min="16141" max="16144" width="0" style="135" hidden="1" customWidth="1"/>
    <col min="16145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20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20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20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208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20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68" t="s">
        <v>6</v>
      </c>
      <c r="H6" s="169"/>
      <c r="I6" s="169"/>
      <c r="J6" s="169"/>
      <c r="K6" s="169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1" t="s">
        <v>7</v>
      </c>
      <c r="B7" s="209"/>
      <c r="C7" s="209"/>
      <c r="D7" s="209"/>
      <c r="E7" s="209"/>
      <c r="F7" s="210"/>
      <c r="G7" s="209"/>
      <c r="H7" s="209"/>
      <c r="I7" s="209"/>
      <c r="J7" s="209"/>
      <c r="K7" s="209"/>
      <c r="L7" s="20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3"/>
      <c r="B8" s="211"/>
      <c r="C8" s="211"/>
      <c r="D8" s="211"/>
      <c r="E8" s="211"/>
      <c r="F8" s="212"/>
      <c r="G8" s="213" t="s">
        <v>8</v>
      </c>
      <c r="H8" s="213"/>
      <c r="I8" s="213"/>
      <c r="J8" s="213"/>
      <c r="K8" s="213"/>
      <c r="L8" s="211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214" t="s">
        <v>199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215" t="s">
        <v>10</v>
      </c>
      <c r="H10" s="215"/>
      <c r="I10" s="215"/>
      <c r="J10" s="215"/>
      <c r="K10" s="21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0" t="s">
        <v>11</v>
      </c>
      <c r="H11" s="190"/>
      <c r="I11" s="190"/>
      <c r="J11" s="190"/>
      <c r="K11" s="1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216" t="s">
        <v>12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99" t="s">
        <v>194</v>
      </c>
      <c r="H15" s="199"/>
      <c r="I15" s="199"/>
      <c r="J15" s="199"/>
      <c r="K15" s="19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0" t="s">
        <v>13</v>
      </c>
      <c r="H16" s="190"/>
      <c r="I16" s="190"/>
      <c r="J16" s="190"/>
      <c r="K16" s="19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17" t="s">
        <v>188</v>
      </c>
      <c r="H17" s="217"/>
      <c r="I17" s="217"/>
      <c r="J17" s="217"/>
      <c r="K17" s="217"/>
      <c r="L17" s="2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2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2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2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20"/>
      <c r="J21" s="220"/>
      <c r="K21" s="27" t="s">
        <v>17</v>
      </c>
      <c r="L21" s="24"/>
      <c r="M21" s="2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21" t="s">
        <v>200</v>
      </c>
      <c r="D22" s="221"/>
      <c r="E22" s="221"/>
      <c r="F22" s="221"/>
      <c r="G22" s="221"/>
      <c r="H22" s="221"/>
      <c r="I22" s="221"/>
      <c r="J22" s="221"/>
      <c r="K22" s="27" t="s">
        <v>18</v>
      </c>
      <c r="L22" s="28" t="s">
        <v>19</v>
      </c>
      <c r="M22" s="2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67" t="s">
        <v>20</v>
      </c>
      <c r="K23" s="31"/>
      <c r="L23" s="281" t="s">
        <v>189</v>
      </c>
      <c r="M23" s="2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201</v>
      </c>
      <c r="M24" s="2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23</v>
      </c>
      <c r="H25" s="191"/>
      <c r="I25" s="36"/>
      <c r="J25" s="37"/>
      <c r="K25" s="24"/>
      <c r="L25" s="28" t="s">
        <v>24</v>
      </c>
      <c r="M25" s="2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222"/>
      <c r="B26" s="222"/>
      <c r="C26" s="222"/>
      <c r="D26" s="222"/>
      <c r="E26" s="222"/>
      <c r="F26" s="223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224" t="s">
        <v>26</v>
      </c>
      <c r="B27" s="225"/>
      <c r="C27" s="225"/>
      <c r="D27" s="225"/>
      <c r="E27" s="225"/>
      <c r="F27" s="225"/>
      <c r="G27" s="226" t="s">
        <v>27</v>
      </c>
      <c r="H27" s="227" t="s">
        <v>28</v>
      </c>
      <c r="I27" s="228" t="s">
        <v>29</v>
      </c>
      <c r="J27" s="229"/>
      <c r="K27" s="230" t="s">
        <v>30</v>
      </c>
      <c r="L27" s="231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32"/>
      <c r="B28" s="233"/>
      <c r="C28" s="233"/>
      <c r="D28" s="233"/>
      <c r="E28" s="233"/>
      <c r="F28" s="233"/>
      <c r="G28" s="234"/>
      <c r="H28" s="235"/>
      <c r="I28" s="236" t="s">
        <v>32</v>
      </c>
      <c r="J28" s="237" t="s">
        <v>33</v>
      </c>
      <c r="K28" s="238"/>
      <c r="L28" s="2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2" t="s">
        <v>34</v>
      </c>
      <c r="B29" s="203"/>
      <c r="C29" s="203"/>
      <c r="D29" s="203"/>
      <c r="E29" s="203"/>
      <c r="F29" s="204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245" customFormat="1" ht="12.75" customHeight="1">
      <c r="A30" s="240">
        <v>2</v>
      </c>
      <c r="B30" s="240"/>
      <c r="C30" s="241"/>
      <c r="D30" s="242"/>
      <c r="E30" s="240"/>
      <c r="F30" s="243"/>
      <c r="G30" s="241" t="s">
        <v>37</v>
      </c>
      <c r="H30" s="56">
        <v>1</v>
      </c>
      <c r="I30" s="57">
        <f>SUM(I31+I41+I64+I85+I93+I109+I132+I148+I157)</f>
        <v>10000</v>
      </c>
      <c r="J30" s="57">
        <f>SUM(J31+J41+J64+J85+J93+J109+J132+J148+J157)</f>
        <v>6000</v>
      </c>
      <c r="K30" s="58">
        <f>SUM(K31+K41+K64+K85+K93+K109+K132+K148+K157)</f>
        <v>3806.74</v>
      </c>
      <c r="L30" s="57">
        <f>SUM(L31+L41+L64+L85+L93+L109+L132+L148+L157)</f>
        <v>3806.74</v>
      </c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</row>
    <row r="31" spans="1:27" ht="12.75" hidden="1" customHeight="1">
      <c r="A31" s="240">
        <v>2</v>
      </c>
      <c r="B31" s="246">
        <v>1</v>
      </c>
      <c r="C31" s="61"/>
      <c r="D31" s="62"/>
      <c r="E31" s="63"/>
      <c r="F31" s="64"/>
      <c r="G31" s="246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247">
        <v>2</v>
      </c>
      <c r="B41" s="248">
        <v>2</v>
      </c>
      <c r="C41" s="61"/>
      <c r="D41" s="62"/>
      <c r="E41" s="63"/>
      <c r="F41" s="64"/>
      <c r="G41" s="246" t="s">
        <v>44</v>
      </c>
      <c r="H41" s="47">
        <v>12</v>
      </c>
      <c r="I41" s="77">
        <f t="shared" ref="I41:L43" si="2">I42</f>
        <v>10000</v>
      </c>
      <c r="J41" s="78">
        <f t="shared" si="2"/>
        <v>6000</v>
      </c>
      <c r="K41" s="77">
        <f t="shared" si="2"/>
        <v>3806.74</v>
      </c>
      <c r="L41" s="77">
        <f t="shared" si="2"/>
        <v>3806.74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10000</v>
      </c>
      <c r="J42" s="58">
        <f t="shared" si="2"/>
        <v>6000</v>
      </c>
      <c r="K42" s="57">
        <f t="shared" si="2"/>
        <v>3806.74</v>
      </c>
      <c r="L42" s="58">
        <f t="shared" si="2"/>
        <v>3806.74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10000</v>
      </c>
      <c r="J43" s="58">
        <f t="shared" si="2"/>
        <v>6000</v>
      </c>
      <c r="K43" s="66">
        <f t="shared" si="2"/>
        <v>3806.74</v>
      </c>
      <c r="L43" s="66">
        <f t="shared" si="2"/>
        <v>3806.74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10000</v>
      </c>
      <c r="J44" s="86">
        <f>SUM(J45:J63)-J54</f>
        <v>6000</v>
      </c>
      <c r="K44" s="86">
        <f>SUM(K45:K63)-K54</f>
        <v>3806.74</v>
      </c>
      <c r="L44" s="87">
        <f>SUM(L45:L63)-L54</f>
        <v>3806.74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1000</v>
      </c>
      <c r="J48" s="73">
        <v>1000</v>
      </c>
      <c r="K48" s="73"/>
      <c r="L48" s="7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94">
        <v>1</v>
      </c>
      <c r="B54" s="249"/>
      <c r="C54" s="249"/>
      <c r="D54" s="249"/>
      <c r="E54" s="249"/>
      <c r="F54" s="250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hidden="1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/>
      <c r="J62" s="73"/>
      <c r="K62" s="73"/>
      <c r="L62" s="7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9000</v>
      </c>
      <c r="J63" s="73">
        <v>5000</v>
      </c>
      <c r="K63" s="73">
        <v>3806.74</v>
      </c>
      <c r="L63" s="73">
        <v>3806.74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251">
        <v>2</v>
      </c>
      <c r="B64" s="252">
        <v>3</v>
      </c>
      <c r="C64" s="246"/>
      <c r="D64" s="61"/>
      <c r="E64" s="61"/>
      <c r="F64" s="64"/>
      <c r="G64" s="25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240">
        <v>2</v>
      </c>
      <c r="B85" s="241">
        <v>4</v>
      </c>
      <c r="C85" s="241"/>
      <c r="D85" s="241"/>
      <c r="E85" s="241"/>
      <c r="F85" s="243"/>
      <c r="G85" s="240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5">
        <v>1</v>
      </c>
      <c r="B90" s="254"/>
      <c r="C90" s="254"/>
      <c r="D90" s="254"/>
      <c r="E90" s="254"/>
      <c r="F90" s="25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240">
        <v>2</v>
      </c>
      <c r="B93" s="241">
        <v>5</v>
      </c>
      <c r="C93" s="240"/>
      <c r="D93" s="241"/>
      <c r="E93" s="241"/>
      <c r="F93" s="256"/>
      <c r="G93" s="242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257">
        <v>2</v>
      </c>
      <c r="B109" s="240">
        <v>6</v>
      </c>
      <c r="C109" s="241"/>
      <c r="D109" s="242"/>
      <c r="E109" s="240"/>
      <c r="F109" s="256"/>
      <c r="G109" s="258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94">
        <v>1</v>
      </c>
      <c r="B131" s="249"/>
      <c r="C131" s="249"/>
      <c r="D131" s="249"/>
      <c r="E131" s="249"/>
      <c r="F131" s="250"/>
      <c r="G131" s="165">
        <v>2</v>
      </c>
      <c r="H131" s="165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257">
        <v>2</v>
      </c>
      <c r="B132" s="240">
        <v>7</v>
      </c>
      <c r="C132" s="240"/>
      <c r="D132" s="241"/>
      <c r="E132" s="241"/>
      <c r="F132" s="243"/>
      <c r="G132" s="242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257">
        <v>2</v>
      </c>
      <c r="B148" s="257">
        <v>8</v>
      </c>
      <c r="C148" s="240"/>
      <c r="D148" s="248"/>
      <c r="E148" s="246"/>
      <c r="F148" s="259"/>
      <c r="G148" s="260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257">
        <v>2</v>
      </c>
      <c r="B157" s="240">
        <v>9</v>
      </c>
      <c r="C157" s="242"/>
      <c r="D157" s="240"/>
      <c r="E157" s="241"/>
      <c r="F157" s="243"/>
      <c r="G157" s="242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94">
        <v>1</v>
      </c>
      <c r="B171" s="249"/>
      <c r="C171" s="249"/>
      <c r="D171" s="249"/>
      <c r="E171" s="249"/>
      <c r="F171" s="250"/>
      <c r="G171" s="165">
        <v>2</v>
      </c>
      <c r="H171" s="165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240">
        <v>3</v>
      </c>
      <c r="B174" s="242"/>
      <c r="C174" s="240"/>
      <c r="D174" s="241"/>
      <c r="E174" s="241"/>
      <c r="F174" s="243"/>
      <c r="G174" s="26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257">
        <v>3</v>
      </c>
      <c r="B175" s="240">
        <v>1</v>
      </c>
      <c r="C175" s="248"/>
      <c r="D175" s="246"/>
      <c r="E175" s="246"/>
      <c r="F175" s="259"/>
      <c r="G175" s="26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94">
        <v>1</v>
      </c>
      <c r="B208" s="249"/>
      <c r="C208" s="249"/>
      <c r="D208" s="249"/>
      <c r="E208" s="249"/>
      <c r="F208" s="250"/>
      <c r="G208" s="165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240">
        <v>3</v>
      </c>
      <c r="B226" s="241">
        <v>2</v>
      </c>
      <c r="C226" s="241"/>
      <c r="D226" s="241"/>
      <c r="E226" s="241"/>
      <c r="F226" s="243"/>
      <c r="G226" s="242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94">
        <v>1</v>
      </c>
      <c r="B247" s="249"/>
      <c r="C247" s="249"/>
      <c r="D247" s="249"/>
      <c r="E247" s="249"/>
      <c r="F247" s="250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263"/>
      <c r="E257" s="263"/>
      <c r="F257" s="264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247">
        <v>3</v>
      </c>
      <c r="B286" s="247">
        <v>3</v>
      </c>
      <c r="C286" s="240"/>
      <c r="D286" s="241"/>
      <c r="E286" s="241"/>
      <c r="F286" s="243"/>
      <c r="G286" s="242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94">
        <v>1</v>
      </c>
      <c r="B288" s="249"/>
      <c r="C288" s="249"/>
      <c r="D288" s="249"/>
      <c r="E288" s="249"/>
      <c r="F288" s="250"/>
      <c r="G288" s="165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94">
        <v>1</v>
      </c>
      <c r="B330" s="249"/>
      <c r="C330" s="249"/>
      <c r="D330" s="249"/>
      <c r="E330" s="249"/>
      <c r="F330" s="250"/>
      <c r="G330" s="165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265" t="s">
        <v>179</v>
      </c>
      <c r="H344" s="47">
        <v>307</v>
      </c>
      <c r="I344" s="118">
        <f>SUM(I30+I174)</f>
        <v>10000</v>
      </c>
      <c r="J344" s="119">
        <f>SUM(J30+J174)</f>
        <v>6000</v>
      </c>
      <c r="K344" s="119">
        <f>SUM(K30+K174)</f>
        <v>3806.74</v>
      </c>
      <c r="L344" s="120">
        <f>SUM(L30+L174)</f>
        <v>3806.74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273" customFormat="1" ht="15" customHeight="1">
      <c r="A347" s="266"/>
      <c r="B347" s="267"/>
      <c r="C347" s="267"/>
      <c r="D347" s="268"/>
      <c r="E347" s="268"/>
      <c r="F347" s="268"/>
      <c r="G347" s="269" t="s">
        <v>180</v>
      </c>
      <c r="H347" s="270"/>
      <c r="I347" s="271"/>
      <c r="J347" s="271"/>
      <c r="K347" s="272" t="s">
        <v>181</v>
      </c>
      <c r="L347" s="272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Y347" s="271"/>
      <c r="Z347" s="271"/>
      <c r="AA347" s="271"/>
    </row>
    <row r="348" spans="1:27" s="6" customFormat="1" ht="11.25" customHeight="1">
      <c r="A348" s="155"/>
      <c r="B348" s="4"/>
      <c r="C348" s="4"/>
      <c r="D348" s="197" t="s">
        <v>182</v>
      </c>
      <c r="E348" s="197"/>
      <c r="F348" s="197"/>
      <c r="G348" s="197"/>
      <c r="H348" s="274"/>
      <c r="I348" s="164" t="s">
        <v>183</v>
      </c>
      <c r="J348" s="10"/>
      <c r="K348" s="171" t="s">
        <v>184</v>
      </c>
      <c r="L348" s="17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273" customFormat="1" ht="18" customHeight="1">
      <c r="B350" s="271"/>
      <c r="C350" s="271"/>
      <c r="D350" s="272"/>
      <c r="E350" s="272"/>
      <c r="F350" s="275"/>
      <c r="G350" s="272" t="s">
        <v>185</v>
      </c>
      <c r="H350" s="271"/>
      <c r="I350" s="276"/>
      <c r="J350" s="271"/>
      <c r="K350" s="277" t="s">
        <v>186</v>
      </c>
      <c r="L350" s="277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Y350" s="271"/>
      <c r="Z350" s="271"/>
      <c r="AA350" s="271"/>
    </row>
    <row r="351" spans="1:27" s="6" customFormat="1" ht="11.25" customHeight="1">
      <c r="B351" s="10"/>
      <c r="C351" s="10"/>
      <c r="D351" s="197" t="s">
        <v>187</v>
      </c>
      <c r="E351" s="278"/>
      <c r="F351" s="278"/>
      <c r="G351" s="278"/>
      <c r="H351" s="279"/>
      <c r="I351" s="164" t="s">
        <v>183</v>
      </c>
      <c r="J351" s="10"/>
      <c r="K351" s="171" t="s">
        <v>184</v>
      </c>
      <c r="L351" s="17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zoomScaleNormal="100" workbookViewId="0">
      <selection activeCell="G48" sqref="G48"/>
    </sheetView>
  </sheetViews>
  <sheetFormatPr defaultRowHeight="12.75"/>
  <cols>
    <col min="1" max="4" width="2" style="135" customWidth="1"/>
    <col min="5" max="5" width="2.140625" style="135" customWidth="1"/>
    <col min="6" max="6" width="3.5703125" style="16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256" width="9.140625" style="135"/>
    <col min="257" max="260" width="2" style="135" customWidth="1"/>
    <col min="261" max="261" width="2.140625" style="135" customWidth="1"/>
    <col min="262" max="262" width="3.5703125" style="135" customWidth="1"/>
    <col min="263" max="263" width="36.140625" style="135" customWidth="1"/>
    <col min="264" max="264" width="4.7109375" style="135" customWidth="1"/>
    <col min="265" max="268" width="12.85546875" style="135" customWidth="1"/>
    <col min="269" max="272" width="0" style="135" hidden="1" customWidth="1"/>
    <col min="273" max="512" width="9.140625" style="135"/>
    <col min="513" max="516" width="2" style="135" customWidth="1"/>
    <col min="517" max="517" width="2.140625" style="135" customWidth="1"/>
    <col min="518" max="518" width="3.5703125" style="135" customWidth="1"/>
    <col min="519" max="519" width="36.140625" style="135" customWidth="1"/>
    <col min="520" max="520" width="4.7109375" style="135" customWidth="1"/>
    <col min="521" max="524" width="12.85546875" style="135" customWidth="1"/>
    <col min="525" max="528" width="0" style="135" hidden="1" customWidth="1"/>
    <col min="529" max="768" width="9.140625" style="135"/>
    <col min="769" max="772" width="2" style="135" customWidth="1"/>
    <col min="773" max="773" width="2.140625" style="135" customWidth="1"/>
    <col min="774" max="774" width="3.5703125" style="135" customWidth="1"/>
    <col min="775" max="775" width="36.140625" style="135" customWidth="1"/>
    <col min="776" max="776" width="4.7109375" style="135" customWidth="1"/>
    <col min="777" max="780" width="12.85546875" style="135" customWidth="1"/>
    <col min="781" max="784" width="0" style="135" hidden="1" customWidth="1"/>
    <col min="785" max="1024" width="9.140625" style="135"/>
    <col min="1025" max="1028" width="2" style="135" customWidth="1"/>
    <col min="1029" max="1029" width="2.140625" style="135" customWidth="1"/>
    <col min="1030" max="1030" width="3.5703125" style="135" customWidth="1"/>
    <col min="1031" max="1031" width="36.140625" style="135" customWidth="1"/>
    <col min="1032" max="1032" width="4.7109375" style="135" customWidth="1"/>
    <col min="1033" max="1036" width="12.85546875" style="135" customWidth="1"/>
    <col min="1037" max="1040" width="0" style="135" hidden="1" customWidth="1"/>
    <col min="1041" max="1280" width="9.140625" style="135"/>
    <col min="1281" max="1284" width="2" style="135" customWidth="1"/>
    <col min="1285" max="1285" width="2.140625" style="135" customWidth="1"/>
    <col min="1286" max="1286" width="3.5703125" style="135" customWidth="1"/>
    <col min="1287" max="1287" width="36.140625" style="135" customWidth="1"/>
    <col min="1288" max="1288" width="4.7109375" style="135" customWidth="1"/>
    <col min="1289" max="1292" width="12.85546875" style="135" customWidth="1"/>
    <col min="1293" max="1296" width="0" style="135" hidden="1" customWidth="1"/>
    <col min="1297" max="1536" width="9.140625" style="135"/>
    <col min="1537" max="1540" width="2" style="135" customWidth="1"/>
    <col min="1541" max="1541" width="2.140625" style="135" customWidth="1"/>
    <col min="1542" max="1542" width="3.5703125" style="135" customWidth="1"/>
    <col min="1543" max="1543" width="36.140625" style="135" customWidth="1"/>
    <col min="1544" max="1544" width="4.7109375" style="135" customWidth="1"/>
    <col min="1545" max="1548" width="12.85546875" style="135" customWidth="1"/>
    <col min="1549" max="1552" width="0" style="135" hidden="1" customWidth="1"/>
    <col min="1553" max="1792" width="9.140625" style="135"/>
    <col min="1793" max="1796" width="2" style="135" customWidth="1"/>
    <col min="1797" max="1797" width="2.140625" style="135" customWidth="1"/>
    <col min="1798" max="1798" width="3.5703125" style="135" customWidth="1"/>
    <col min="1799" max="1799" width="36.140625" style="135" customWidth="1"/>
    <col min="1800" max="1800" width="4.7109375" style="135" customWidth="1"/>
    <col min="1801" max="1804" width="12.85546875" style="135" customWidth="1"/>
    <col min="1805" max="1808" width="0" style="135" hidden="1" customWidth="1"/>
    <col min="1809" max="2048" width="9.140625" style="135"/>
    <col min="2049" max="2052" width="2" style="135" customWidth="1"/>
    <col min="2053" max="2053" width="2.140625" style="135" customWidth="1"/>
    <col min="2054" max="2054" width="3.5703125" style="135" customWidth="1"/>
    <col min="2055" max="2055" width="36.140625" style="135" customWidth="1"/>
    <col min="2056" max="2056" width="4.7109375" style="135" customWidth="1"/>
    <col min="2057" max="2060" width="12.85546875" style="135" customWidth="1"/>
    <col min="2061" max="2064" width="0" style="135" hidden="1" customWidth="1"/>
    <col min="2065" max="2304" width="9.140625" style="135"/>
    <col min="2305" max="2308" width="2" style="135" customWidth="1"/>
    <col min="2309" max="2309" width="2.140625" style="135" customWidth="1"/>
    <col min="2310" max="2310" width="3.5703125" style="135" customWidth="1"/>
    <col min="2311" max="2311" width="36.140625" style="135" customWidth="1"/>
    <col min="2312" max="2312" width="4.7109375" style="135" customWidth="1"/>
    <col min="2313" max="2316" width="12.85546875" style="135" customWidth="1"/>
    <col min="2317" max="2320" width="0" style="135" hidden="1" customWidth="1"/>
    <col min="2321" max="2560" width="9.140625" style="135"/>
    <col min="2561" max="2564" width="2" style="135" customWidth="1"/>
    <col min="2565" max="2565" width="2.140625" style="135" customWidth="1"/>
    <col min="2566" max="2566" width="3.5703125" style="135" customWidth="1"/>
    <col min="2567" max="2567" width="36.140625" style="135" customWidth="1"/>
    <col min="2568" max="2568" width="4.7109375" style="135" customWidth="1"/>
    <col min="2569" max="2572" width="12.85546875" style="135" customWidth="1"/>
    <col min="2573" max="2576" width="0" style="135" hidden="1" customWidth="1"/>
    <col min="2577" max="2816" width="9.140625" style="135"/>
    <col min="2817" max="2820" width="2" style="135" customWidth="1"/>
    <col min="2821" max="2821" width="2.140625" style="135" customWidth="1"/>
    <col min="2822" max="2822" width="3.5703125" style="135" customWidth="1"/>
    <col min="2823" max="2823" width="36.140625" style="135" customWidth="1"/>
    <col min="2824" max="2824" width="4.7109375" style="135" customWidth="1"/>
    <col min="2825" max="2828" width="12.85546875" style="135" customWidth="1"/>
    <col min="2829" max="2832" width="0" style="135" hidden="1" customWidth="1"/>
    <col min="2833" max="3072" width="9.140625" style="135"/>
    <col min="3073" max="3076" width="2" style="135" customWidth="1"/>
    <col min="3077" max="3077" width="2.140625" style="135" customWidth="1"/>
    <col min="3078" max="3078" width="3.5703125" style="135" customWidth="1"/>
    <col min="3079" max="3079" width="36.140625" style="135" customWidth="1"/>
    <col min="3080" max="3080" width="4.7109375" style="135" customWidth="1"/>
    <col min="3081" max="3084" width="12.85546875" style="135" customWidth="1"/>
    <col min="3085" max="3088" width="0" style="135" hidden="1" customWidth="1"/>
    <col min="3089" max="3328" width="9.140625" style="135"/>
    <col min="3329" max="3332" width="2" style="135" customWidth="1"/>
    <col min="3333" max="3333" width="2.140625" style="135" customWidth="1"/>
    <col min="3334" max="3334" width="3.5703125" style="135" customWidth="1"/>
    <col min="3335" max="3335" width="36.140625" style="135" customWidth="1"/>
    <col min="3336" max="3336" width="4.7109375" style="135" customWidth="1"/>
    <col min="3337" max="3340" width="12.85546875" style="135" customWidth="1"/>
    <col min="3341" max="3344" width="0" style="135" hidden="1" customWidth="1"/>
    <col min="3345" max="3584" width="9.140625" style="135"/>
    <col min="3585" max="3588" width="2" style="135" customWidth="1"/>
    <col min="3589" max="3589" width="2.140625" style="135" customWidth="1"/>
    <col min="3590" max="3590" width="3.5703125" style="135" customWidth="1"/>
    <col min="3591" max="3591" width="36.140625" style="135" customWidth="1"/>
    <col min="3592" max="3592" width="4.7109375" style="135" customWidth="1"/>
    <col min="3593" max="3596" width="12.85546875" style="135" customWidth="1"/>
    <col min="3597" max="3600" width="0" style="135" hidden="1" customWidth="1"/>
    <col min="3601" max="3840" width="9.140625" style="135"/>
    <col min="3841" max="3844" width="2" style="135" customWidth="1"/>
    <col min="3845" max="3845" width="2.140625" style="135" customWidth="1"/>
    <col min="3846" max="3846" width="3.5703125" style="135" customWidth="1"/>
    <col min="3847" max="3847" width="36.140625" style="135" customWidth="1"/>
    <col min="3848" max="3848" width="4.7109375" style="135" customWidth="1"/>
    <col min="3849" max="3852" width="12.85546875" style="135" customWidth="1"/>
    <col min="3853" max="3856" width="0" style="135" hidden="1" customWidth="1"/>
    <col min="3857" max="4096" width="9.140625" style="135"/>
    <col min="4097" max="4100" width="2" style="135" customWidth="1"/>
    <col min="4101" max="4101" width="2.140625" style="135" customWidth="1"/>
    <col min="4102" max="4102" width="3.5703125" style="135" customWidth="1"/>
    <col min="4103" max="4103" width="36.140625" style="135" customWidth="1"/>
    <col min="4104" max="4104" width="4.7109375" style="135" customWidth="1"/>
    <col min="4105" max="4108" width="12.85546875" style="135" customWidth="1"/>
    <col min="4109" max="4112" width="0" style="135" hidden="1" customWidth="1"/>
    <col min="4113" max="4352" width="9.140625" style="135"/>
    <col min="4353" max="4356" width="2" style="135" customWidth="1"/>
    <col min="4357" max="4357" width="2.140625" style="135" customWidth="1"/>
    <col min="4358" max="4358" width="3.5703125" style="135" customWidth="1"/>
    <col min="4359" max="4359" width="36.140625" style="135" customWidth="1"/>
    <col min="4360" max="4360" width="4.7109375" style="135" customWidth="1"/>
    <col min="4361" max="4364" width="12.85546875" style="135" customWidth="1"/>
    <col min="4365" max="4368" width="0" style="135" hidden="1" customWidth="1"/>
    <col min="4369" max="4608" width="9.140625" style="135"/>
    <col min="4609" max="4612" width="2" style="135" customWidth="1"/>
    <col min="4613" max="4613" width="2.140625" style="135" customWidth="1"/>
    <col min="4614" max="4614" width="3.5703125" style="135" customWidth="1"/>
    <col min="4615" max="4615" width="36.140625" style="135" customWidth="1"/>
    <col min="4616" max="4616" width="4.7109375" style="135" customWidth="1"/>
    <col min="4617" max="4620" width="12.85546875" style="135" customWidth="1"/>
    <col min="4621" max="4624" width="0" style="135" hidden="1" customWidth="1"/>
    <col min="4625" max="4864" width="9.140625" style="135"/>
    <col min="4865" max="4868" width="2" style="135" customWidth="1"/>
    <col min="4869" max="4869" width="2.140625" style="135" customWidth="1"/>
    <col min="4870" max="4870" width="3.5703125" style="135" customWidth="1"/>
    <col min="4871" max="4871" width="36.140625" style="135" customWidth="1"/>
    <col min="4872" max="4872" width="4.7109375" style="135" customWidth="1"/>
    <col min="4873" max="4876" width="12.85546875" style="135" customWidth="1"/>
    <col min="4877" max="4880" width="0" style="135" hidden="1" customWidth="1"/>
    <col min="4881" max="5120" width="9.140625" style="135"/>
    <col min="5121" max="5124" width="2" style="135" customWidth="1"/>
    <col min="5125" max="5125" width="2.140625" style="135" customWidth="1"/>
    <col min="5126" max="5126" width="3.5703125" style="135" customWidth="1"/>
    <col min="5127" max="5127" width="36.140625" style="135" customWidth="1"/>
    <col min="5128" max="5128" width="4.7109375" style="135" customWidth="1"/>
    <col min="5129" max="5132" width="12.85546875" style="135" customWidth="1"/>
    <col min="5133" max="5136" width="0" style="135" hidden="1" customWidth="1"/>
    <col min="5137" max="5376" width="9.140625" style="135"/>
    <col min="5377" max="5380" width="2" style="135" customWidth="1"/>
    <col min="5381" max="5381" width="2.140625" style="135" customWidth="1"/>
    <col min="5382" max="5382" width="3.5703125" style="135" customWidth="1"/>
    <col min="5383" max="5383" width="36.140625" style="135" customWidth="1"/>
    <col min="5384" max="5384" width="4.7109375" style="135" customWidth="1"/>
    <col min="5385" max="5388" width="12.85546875" style="135" customWidth="1"/>
    <col min="5389" max="5392" width="0" style="135" hidden="1" customWidth="1"/>
    <col min="5393" max="5632" width="9.140625" style="135"/>
    <col min="5633" max="5636" width="2" style="135" customWidth="1"/>
    <col min="5637" max="5637" width="2.140625" style="135" customWidth="1"/>
    <col min="5638" max="5638" width="3.5703125" style="135" customWidth="1"/>
    <col min="5639" max="5639" width="36.140625" style="135" customWidth="1"/>
    <col min="5640" max="5640" width="4.7109375" style="135" customWidth="1"/>
    <col min="5641" max="5644" width="12.85546875" style="135" customWidth="1"/>
    <col min="5645" max="5648" width="0" style="135" hidden="1" customWidth="1"/>
    <col min="5649" max="5888" width="9.140625" style="135"/>
    <col min="5889" max="5892" width="2" style="135" customWidth="1"/>
    <col min="5893" max="5893" width="2.140625" style="135" customWidth="1"/>
    <col min="5894" max="5894" width="3.5703125" style="135" customWidth="1"/>
    <col min="5895" max="5895" width="36.140625" style="135" customWidth="1"/>
    <col min="5896" max="5896" width="4.7109375" style="135" customWidth="1"/>
    <col min="5897" max="5900" width="12.85546875" style="135" customWidth="1"/>
    <col min="5901" max="5904" width="0" style="135" hidden="1" customWidth="1"/>
    <col min="5905" max="6144" width="9.140625" style="135"/>
    <col min="6145" max="6148" width="2" style="135" customWidth="1"/>
    <col min="6149" max="6149" width="2.140625" style="135" customWidth="1"/>
    <col min="6150" max="6150" width="3.5703125" style="135" customWidth="1"/>
    <col min="6151" max="6151" width="36.140625" style="135" customWidth="1"/>
    <col min="6152" max="6152" width="4.7109375" style="135" customWidth="1"/>
    <col min="6153" max="6156" width="12.85546875" style="135" customWidth="1"/>
    <col min="6157" max="6160" width="0" style="135" hidden="1" customWidth="1"/>
    <col min="6161" max="6400" width="9.140625" style="135"/>
    <col min="6401" max="6404" width="2" style="135" customWidth="1"/>
    <col min="6405" max="6405" width="2.140625" style="135" customWidth="1"/>
    <col min="6406" max="6406" width="3.5703125" style="135" customWidth="1"/>
    <col min="6407" max="6407" width="36.140625" style="135" customWidth="1"/>
    <col min="6408" max="6408" width="4.7109375" style="135" customWidth="1"/>
    <col min="6409" max="6412" width="12.85546875" style="135" customWidth="1"/>
    <col min="6413" max="6416" width="0" style="135" hidden="1" customWidth="1"/>
    <col min="6417" max="6656" width="9.140625" style="135"/>
    <col min="6657" max="6660" width="2" style="135" customWidth="1"/>
    <col min="6661" max="6661" width="2.140625" style="135" customWidth="1"/>
    <col min="6662" max="6662" width="3.5703125" style="135" customWidth="1"/>
    <col min="6663" max="6663" width="36.140625" style="135" customWidth="1"/>
    <col min="6664" max="6664" width="4.7109375" style="135" customWidth="1"/>
    <col min="6665" max="6668" width="12.85546875" style="135" customWidth="1"/>
    <col min="6669" max="6672" width="0" style="135" hidden="1" customWidth="1"/>
    <col min="6673" max="6912" width="9.140625" style="135"/>
    <col min="6913" max="6916" width="2" style="135" customWidth="1"/>
    <col min="6917" max="6917" width="2.140625" style="135" customWidth="1"/>
    <col min="6918" max="6918" width="3.5703125" style="135" customWidth="1"/>
    <col min="6919" max="6919" width="36.140625" style="135" customWidth="1"/>
    <col min="6920" max="6920" width="4.7109375" style="135" customWidth="1"/>
    <col min="6921" max="6924" width="12.85546875" style="135" customWidth="1"/>
    <col min="6925" max="6928" width="0" style="135" hidden="1" customWidth="1"/>
    <col min="6929" max="7168" width="9.140625" style="135"/>
    <col min="7169" max="7172" width="2" style="135" customWidth="1"/>
    <col min="7173" max="7173" width="2.140625" style="135" customWidth="1"/>
    <col min="7174" max="7174" width="3.5703125" style="135" customWidth="1"/>
    <col min="7175" max="7175" width="36.140625" style="135" customWidth="1"/>
    <col min="7176" max="7176" width="4.7109375" style="135" customWidth="1"/>
    <col min="7177" max="7180" width="12.85546875" style="135" customWidth="1"/>
    <col min="7181" max="7184" width="0" style="135" hidden="1" customWidth="1"/>
    <col min="7185" max="7424" width="9.140625" style="135"/>
    <col min="7425" max="7428" width="2" style="135" customWidth="1"/>
    <col min="7429" max="7429" width="2.140625" style="135" customWidth="1"/>
    <col min="7430" max="7430" width="3.5703125" style="135" customWidth="1"/>
    <col min="7431" max="7431" width="36.140625" style="135" customWidth="1"/>
    <col min="7432" max="7432" width="4.7109375" style="135" customWidth="1"/>
    <col min="7433" max="7436" width="12.85546875" style="135" customWidth="1"/>
    <col min="7437" max="7440" width="0" style="135" hidden="1" customWidth="1"/>
    <col min="7441" max="7680" width="9.140625" style="135"/>
    <col min="7681" max="7684" width="2" style="135" customWidth="1"/>
    <col min="7685" max="7685" width="2.140625" style="135" customWidth="1"/>
    <col min="7686" max="7686" width="3.5703125" style="135" customWidth="1"/>
    <col min="7687" max="7687" width="36.140625" style="135" customWidth="1"/>
    <col min="7688" max="7688" width="4.7109375" style="135" customWidth="1"/>
    <col min="7689" max="7692" width="12.85546875" style="135" customWidth="1"/>
    <col min="7693" max="7696" width="0" style="135" hidden="1" customWidth="1"/>
    <col min="7697" max="7936" width="9.140625" style="135"/>
    <col min="7937" max="7940" width="2" style="135" customWidth="1"/>
    <col min="7941" max="7941" width="2.140625" style="135" customWidth="1"/>
    <col min="7942" max="7942" width="3.5703125" style="135" customWidth="1"/>
    <col min="7943" max="7943" width="36.140625" style="135" customWidth="1"/>
    <col min="7944" max="7944" width="4.7109375" style="135" customWidth="1"/>
    <col min="7945" max="7948" width="12.85546875" style="135" customWidth="1"/>
    <col min="7949" max="7952" width="0" style="135" hidden="1" customWidth="1"/>
    <col min="7953" max="8192" width="9.140625" style="135"/>
    <col min="8193" max="8196" width="2" style="135" customWidth="1"/>
    <col min="8197" max="8197" width="2.140625" style="135" customWidth="1"/>
    <col min="8198" max="8198" width="3.5703125" style="135" customWidth="1"/>
    <col min="8199" max="8199" width="36.140625" style="135" customWidth="1"/>
    <col min="8200" max="8200" width="4.7109375" style="135" customWidth="1"/>
    <col min="8201" max="8204" width="12.85546875" style="135" customWidth="1"/>
    <col min="8205" max="8208" width="0" style="135" hidden="1" customWidth="1"/>
    <col min="8209" max="8448" width="9.140625" style="135"/>
    <col min="8449" max="8452" width="2" style="135" customWidth="1"/>
    <col min="8453" max="8453" width="2.140625" style="135" customWidth="1"/>
    <col min="8454" max="8454" width="3.5703125" style="135" customWidth="1"/>
    <col min="8455" max="8455" width="36.140625" style="135" customWidth="1"/>
    <col min="8456" max="8456" width="4.7109375" style="135" customWidth="1"/>
    <col min="8457" max="8460" width="12.85546875" style="135" customWidth="1"/>
    <col min="8461" max="8464" width="0" style="135" hidden="1" customWidth="1"/>
    <col min="8465" max="8704" width="9.140625" style="135"/>
    <col min="8705" max="8708" width="2" style="135" customWidth="1"/>
    <col min="8709" max="8709" width="2.140625" style="135" customWidth="1"/>
    <col min="8710" max="8710" width="3.5703125" style="135" customWidth="1"/>
    <col min="8711" max="8711" width="36.140625" style="135" customWidth="1"/>
    <col min="8712" max="8712" width="4.7109375" style="135" customWidth="1"/>
    <col min="8713" max="8716" width="12.85546875" style="135" customWidth="1"/>
    <col min="8717" max="8720" width="0" style="135" hidden="1" customWidth="1"/>
    <col min="8721" max="8960" width="9.140625" style="135"/>
    <col min="8961" max="8964" width="2" style="135" customWidth="1"/>
    <col min="8965" max="8965" width="2.140625" style="135" customWidth="1"/>
    <col min="8966" max="8966" width="3.5703125" style="135" customWidth="1"/>
    <col min="8967" max="8967" width="36.140625" style="135" customWidth="1"/>
    <col min="8968" max="8968" width="4.7109375" style="135" customWidth="1"/>
    <col min="8969" max="8972" width="12.85546875" style="135" customWidth="1"/>
    <col min="8973" max="8976" width="0" style="135" hidden="1" customWidth="1"/>
    <col min="8977" max="9216" width="9.140625" style="135"/>
    <col min="9217" max="9220" width="2" style="135" customWidth="1"/>
    <col min="9221" max="9221" width="2.140625" style="135" customWidth="1"/>
    <col min="9222" max="9222" width="3.5703125" style="135" customWidth="1"/>
    <col min="9223" max="9223" width="36.140625" style="135" customWidth="1"/>
    <col min="9224" max="9224" width="4.7109375" style="135" customWidth="1"/>
    <col min="9225" max="9228" width="12.85546875" style="135" customWidth="1"/>
    <col min="9229" max="9232" width="0" style="135" hidden="1" customWidth="1"/>
    <col min="9233" max="9472" width="9.140625" style="135"/>
    <col min="9473" max="9476" width="2" style="135" customWidth="1"/>
    <col min="9477" max="9477" width="2.140625" style="135" customWidth="1"/>
    <col min="9478" max="9478" width="3.5703125" style="135" customWidth="1"/>
    <col min="9479" max="9479" width="36.140625" style="135" customWidth="1"/>
    <col min="9480" max="9480" width="4.7109375" style="135" customWidth="1"/>
    <col min="9481" max="9484" width="12.85546875" style="135" customWidth="1"/>
    <col min="9485" max="9488" width="0" style="135" hidden="1" customWidth="1"/>
    <col min="9489" max="9728" width="9.140625" style="135"/>
    <col min="9729" max="9732" width="2" style="135" customWidth="1"/>
    <col min="9733" max="9733" width="2.140625" style="135" customWidth="1"/>
    <col min="9734" max="9734" width="3.5703125" style="135" customWidth="1"/>
    <col min="9735" max="9735" width="36.140625" style="135" customWidth="1"/>
    <col min="9736" max="9736" width="4.7109375" style="135" customWidth="1"/>
    <col min="9737" max="9740" width="12.85546875" style="135" customWidth="1"/>
    <col min="9741" max="9744" width="0" style="135" hidden="1" customWidth="1"/>
    <col min="9745" max="9984" width="9.140625" style="135"/>
    <col min="9985" max="9988" width="2" style="135" customWidth="1"/>
    <col min="9989" max="9989" width="2.140625" style="135" customWidth="1"/>
    <col min="9990" max="9990" width="3.5703125" style="135" customWidth="1"/>
    <col min="9991" max="9991" width="36.140625" style="135" customWidth="1"/>
    <col min="9992" max="9992" width="4.7109375" style="135" customWidth="1"/>
    <col min="9993" max="9996" width="12.85546875" style="135" customWidth="1"/>
    <col min="9997" max="10000" width="0" style="135" hidden="1" customWidth="1"/>
    <col min="10001" max="10240" width="9.140625" style="135"/>
    <col min="10241" max="10244" width="2" style="135" customWidth="1"/>
    <col min="10245" max="10245" width="2.140625" style="135" customWidth="1"/>
    <col min="10246" max="10246" width="3.5703125" style="135" customWidth="1"/>
    <col min="10247" max="10247" width="36.140625" style="135" customWidth="1"/>
    <col min="10248" max="10248" width="4.7109375" style="135" customWidth="1"/>
    <col min="10249" max="10252" width="12.85546875" style="135" customWidth="1"/>
    <col min="10253" max="10256" width="0" style="135" hidden="1" customWidth="1"/>
    <col min="10257" max="10496" width="9.140625" style="135"/>
    <col min="10497" max="10500" width="2" style="135" customWidth="1"/>
    <col min="10501" max="10501" width="2.140625" style="135" customWidth="1"/>
    <col min="10502" max="10502" width="3.5703125" style="135" customWidth="1"/>
    <col min="10503" max="10503" width="36.140625" style="135" customWidth="1"/>
    <col min="10504" max="10504" width="4.7109375" style="135" customWidth="1"/>
    <col min="10505" max="10508" width="12.85546875" style="135" customWidth="1"/>
    <col min="10509" max="10512" width="0" style="135" hidden="1" customWidth="1"/>
    <col min="10513" max="10752" width="9.140625" style="135"/>
    <col min="10753" max="10756" width="2" style="135" customWidth="1"/>
    <col min="10757" max="10757" width="2.140625" style="135" customWidth="1"/>
    <col min="10758" max="10758" width="3.5703125" style="135" customWidth="1"/>
    <col min="10759" max="10759" width="36.140625" style="135" customWidth="1"/>
    <col min="10760" max="10760" width="4.7109375" style="135" customWidth="1"/>
    <col min="10761" max="10764" width="12.85546875" style="135" customWidth="1"/>
    <col min="10765" max="10768" width="0" style="135" hidden="1" customWidth="1"/>
    <col min="10769" max="11008" width="9.140625" style="135"/>
    <col min="11009" max="11012" width="2" style="135" customWidth="1"/>
    <col min="11013" max="11013" width="2.140625" style="135" customWidth="1"/>
    <col min="11014" max="11014" width="3.5703125" style="135" customWidth="1"/>
    <col min="11015" max="11015" width="36.140625" style="135" customWidth="1"/>
    <col min="11016" max="11016" width="4.7109375" style="135" customWidth="1"/>
    <col min="11017" max="11020" width="12.85546875" style="135" customWidth="1"/>
    <col min="11021" max="11024" width="0" style="135" hidden="1" customWidth="1"/>
    <col min="11025" max="11264" width="9.140625" style="135"/>
    <col min="11265" max="11268" width="2" style="135" customWidth="1"/>
    <col min="11269" max="11269" width="2.140625" style="135" customWidth="1"/>
    <col min="11270" max="11270" width="3.5703125" style="135" customWidth="1"/>
    <col min="11271" max="11271" width="36.140625" style="135" customWidth="1"/>
    <col min="11272" max="11272" width="4.7109375" style="135" customWidth="1"/>
    <col min="11273" max="11276" width="12.85546875" style="135" customWidth="1"/>
    <col min="11277" max="11280" width="0" style="135" hidden="1" customWidth="1"/>
    <col min="11281" max="11520" width="9.140625" style="135"/>
    <col min="11521" max="11524" width="2" style="135" customWidth="1"/>
    <col min="11525" max="11525" width="2.140625" style="135" customWidth="1"/>
    <col min="11526" max="11526" width="3.5703125" style="135" customWidth="1"/>
    <col min="11527" max="11527" width="36.140625" style="135" customWidth="1"/>
    <col min="11528" max="11528" width="4.7109375" style="135" customWidth="1"/>
    <col min="11529" max="11532" width="12.85546875" style="135" customWidth="1"/>
    <col min="11533" max="11536" width="0" style="135" hidden="1" customWidth="1"/>
    <col min="11537" max="11776" width="9.140625" style="135"/>
    <col min="11777" max="11780" width="2" style="135" customWidth="1"/>
    <col min="11781" max="11781" width="2.140625" style="135" customWidth="1"/>
    <col min="11782" max="11782" width="3.5703125" style="135" customWidth="1"/>
    <col min="11783" max="11783" width="36.140625" style="135" customWidth="1"/>
    <col min="11784" max="11784" width="4.7109375" style="135" customWidth="1"/>
    <col min="11785" max="11788" width="12.85546875" style="135" customWidth="1"/>
    <col min="11789" max="11792" width="0" style="135" hidden="1" customWidth="1"/>
    <col min="11793" max="12032" width="9.140625" style="135"/>
    <col min="12033" max="12036" width="2" style="135" customWidth="1"/>
    <col min="12037" max="12037" width="2.140625" style="135" customWidth="1"/>
    <col min="12038" max="12038" width="3.5703125" style="135" customWidth="1"/>
    <col min="12039" max="12039" width="36.140625" style="135" customWidth="1"/>
    <col min="12040" max="12040" width="4.7109375" style="135" customWidth="1"/>
    <col min="12041" max="12044" width="12.85546875" style="135" customWidth="1"/>
    <col min="12045" max="12048" width="0" style="135" hidden="1" customWidth="1"/>
    <col min="12049" max="12288" width="9.140625" style="135"/>
    <col min="12289" max="12292" width="2" style="135" customWidth="1"/>
    <col min="12293" max="12293" width="2.140625" style="135" customWidth="1"/>
    <col min="12294" max="12294" width="3.5703125" style="135" customWidth="1"/>
    <col min="12295" max="12295" width="36.140625" style="135" customWidth="1"/>
    <col min="12296" max="12296" width="4.7109375" style="135" customWidth="1"/>
    <col min="12297" max="12300" width="12.85546875" style="135" customWidth="1"/>
    <col min="12301" max="12304" width="0" style="135" hidden="1" customWidth="1"/>
    <col min="12305" max="12544" width="9.140625" style="135"/>
    <col min="12545" max="12548" width="2" style="135" customWidth="1"/>
    <col min="12549" max="12549" width="2.140625" style="135" customWidth="1"/>
    <col min="12550" max="12550" width="3.5703125" style="135" customWidth="1"/>
    <col min="12551" max="12551" width="36.140625" style="135" customWidth="1"/>
    <col min="12552" max="12552" width="4.7109375" style="135" customWidth="1"/>
    <col min="12553" max="12556" width="12.85546875" style="135" customWidth="1"/>
    <col min="12557" max="12560" width="0" style="135" hidden="1" customWidth="1"/>
    <col min="12561" max="12800" width="9.140625" style="135"/>
    <col min="12801" max="12804" width="2" style="135" customWidth="1"/>
    <col min="12805" max="12805" width="2.140625" style="135" customWidth="1"/>
    <col min="12806" max="12806" width="3.5703125" style="135" customWidth="1"/>
    <col min="12807" max="12807" width="36.140625" style="135" customWidth="1"/>
    <col min="12808" max="12808" width="4.7109375" style="135" customWidth="1"/>
    <col min="12809" max="12812" width="12.85546875" style="135" customWidth="1"/>
    <col min="12813" max="12816" width="0" style="135" hidden="1" customWidth="1"/>
    <col min="12817" max="13056" width="9.140625" style="135"/>
    <col min="13057" max="13060" width="2" style="135" customWidth="1"/>
    <col min="13061" max="13061" width="2.140625" style="135" customWidth="1"/>
    <col min="13062" max="13062" width="3.5703125" style="135" customWidth="1"/>
    <col min="13063" max="13063" width="36.140625" style="135" customWidth="1"/>
    <col min="13064" max="13064" width="4.7109375" style="135" customWidth="1"/>
    <col min="13065" max="13068" width="12.85546875" style="135" customWidth="1"/>
    <col min="13069" max="13072" width="0" style="135" hidden="1" customWidth="1"/>
    <col min="13073" max="13312" width="9.140625" style="135"/>
    <col min="13313" max="13316" width="2" style="135" customWidth="1"/>
    <col min="13317" max="13317" width="2.140625" style="135" customWidth="1"/>
    <col min="13318" max="13318" width="3.5703125" style="135" customWidth="1"/>
    <col min="13319" max="13319" width="36.140625" style="135" customWidth="1"/>
    <col min="13320" max="13320" width="4.7109375" style="135" customWidth="1"/>
    <col min="13321" max="13324" width="12.85546875" style="135" customWidth="1"/>
    <col min="13325" max="13328" width="0" style="135" hidden="1" customWidth="1"/>
    <col min="13329" max="13568" width="9.140625" style="135"/>
    <col min="13569" max="13572" width="2" style="135" customWidth="1"/>
    <col min="13573" max="13573" width="2.140625" style="135" customWidth="1"/>
    <col min="13574" max="13574" width="3.5703125" style="135" customWidth="1"/>
    <col min="13575" max="13575" width="36.140625" style="135" customWidth="1"/>
    <col min="13576" max="13576" width="4.7109375" style="135" customWidth="1"/>
    <col min="13577" max="13580" width="12.85546875" style="135" customWidth="1"/>
    <col min="13581" max="13584" width="0" style="135" hidden="1" customWidth="1"/>
    <col min="13585" max="13824" width="9.140625" style="135"/>
    <col min="13825" max="13828" width="2" style="135" customWidth="1"/>
    <col min="13829" max="13829" width="2.140625" style="135" customWidth="1"/>
    <col min="13830" max="13830" width="3.5703125" style="135" customWidth="1"/>
    <col min="13831" max="13831" width="36.140625" style="135" customWidth="1"/>
    <col min="13832" max="13832" width="4.7109375" style="135" customWidth="1"/>
    <col min="13833" max="13836" width="12.85546875" style="135" customWidth="1"/>
    <col min="13837" max="13840" width="0" style="135" hidden="1" customWidth="1"/>
    <col min="13841" max="14080" width="9.140625" style="135"/>
    <col min="14081" max="14084" width="2" style="135" customWidth="1"/>
    <col min="14085" max="14085" width="2.140625" style="135" customWidth="1"/>
    <col min="14086" max="14086" width="3.5703125" style="135" customWidth="1"/>
    <col min="14087" max="14087" width="36.140625" style="135" customWidth="1"/>
    <col min="14088" max="14088" width="4.7109375" style="135" customWidth="1"/>
    <col min="14089" max="14092" width="12.85546875" style="135" customWidth="1"/>
    <col min="14093" max="14096" width="0" style="135" hidden="1" customWidth="1"/>
    <col min="14097" max="14336" width="9.140625" style="135"/>
    <col min="14337" max="14340" width="2" style="135" customWidth="1"/>
    <col min="14341" max="14341" width="2.140625" style="135" customWidth="1"/>
    <col min="14342" max="14342" width="3.5703125" style="135" customWidth="1"/>
    <col min="14343" max="14343" width="36.140625" style="135" customWidth="1"/>
    <col min="14344" max="14344" width="4.7109375" style="135" customWidth="1"/>
    <col min="14345" max="14348" width="12.85546875" style="135" customWidth="1"/>
    <col min="14349" max="14352" width="0" style="135" hidden="1" customWidth="1"/>
    <col min="14353" max="14592" width="9.140625" style="135"/>
    <col min="14593" max="14596" width="2" style="135" customWidth="1"/>
    <col min="14597" max="14597" width="2.140625" style="135" customWidth="1"/>
    <col min="14598" max="14598" width="3.5703125" style="135" customWidth="1"/>
    <col min="14599" max="14599" width="36.140625" style="135" customWidth="1"/>
    <col min="14600" max="14600" width="4.7109375" style="135" customWidth="1"/>
    <col min="14601" max="14604" width="12.85546875" style="135" customWidth="1"/>
    <col min="14605" max="14608" width="0" style="135" hidden="1" customWidth="1"/>
    <col min="14609" max="14848" width="9.140625" style="135"/>
    <col min="14849" max="14852" width="2" style="135" customWidth="1"/>
    <col min="14853" max="14853" width="2.140625" style="135" customWidth="1"/>
    <col min="14854" max="14854" width="3.5703125" style="135" customWidth="1"/>
    <col min="14855" max="14855" width="36.140625" style="135" customWidth="1"/>
    <col min="14856" max="14856" width="4.7109375" style="135" customWidth="1"/>
    <col min="14857" max="14860" width="12.85546875" style="135" customWidth="1"/>
    <col min="14861" max="14864" width="0" style="135" hidden="1" customWidth="1"/>
    <col min="14865" max="15104" width="9.140625" style="135"/>
    <col min="15105" max="15108" width="2" style="135" customWidth="1"/>
    <col min="15109" max="15109" width="2.140625" style="135" customWidth="1"/>
    <col min="15110" max="15110" width="3.5703125" style="135" customWidth="1"/>
    <col min="15111" max="15111" width="36.140625" style="135" customWidth="1"/>
    <col min="15112" max="15112" width="4.7109375" style="135" customWidth="1"/>
    <col min="15113" max="15116" width="12.85546875" style="135" customWidth="1"/>
    <col min="15117" max="15120" width="0" style="135" hidden="1" customWidth="1"/>
    <col min="15121" max="15360" width="9.140625" style="135"/>
    <col min="15361" max="15364" width="2" style="135" customWidth="1"/>
    <col min="15365" max="15365" width="2.140625" style="135" customWidth="1"/>
    <col min="15366" max="15366" width="3.5703125" style="135" customWidth="1"/>
    <col min="15367" max="15367" width="36.140625" style="135" customWidth="1"/>
    <col min="15368" max="15368" width="4.7109375" style="135" customWidth="1"/>
    <col min="15369" max="15372" width="12.85546875" style="135" customWidth="1"/>
    <col min="15373" max="15376" width="0" style="135" hidden="1" customWidth="1"/>
    <col min="15377" max="15616" width="9.140625" style="135"/>
    <col min="15617" max="15620" width="2" style="135" customWidth="1"/>
    <col min="15621" max="15621" width="2.140625" style="135" customWidth="1"/>
    <col min="15622" max="15622" width="3.5703125" style="135" customWidth="1"/>
    <col min="15623" max="15623" width="36.140625" style="135" customWidth="1"/>
    <col min="15624" max="15624" width="4.7109375" style="135" customWidth="1"/>
    <col min="15625" max="15628" width="12.85546875" style="135" customWidth="1"/>
    <col min="15629" max="15632" width="0" style="135" hidden="1" customWidth="1"/>
    <col min="15633" max="15872" width="9.140625" style="135"/>
    <col min="15873" max="15876" width="2" style="135" customWidth="1"/>
    <col min="15877" max="15877" width="2.140625" style="135" customWidth="1"/>
    <col min="15878" max="15878" width="3.5703125" style="135" customWidth="1"/>
    <col min="15879" max="15879" width="36.140625" style="135" customWidth="1"/>
    <col min="15880" max="15880" width="4.7109375" style="135" customWidth="1"/>
    <col min="15881" max="15884" width="12.85546875" style="135" customWidth="1"/>
    <col min="15885" max="15888" width="0" style="135" hidden="1" customWidth="1"/>
    <col min="15889" max="16128" width="9.140625" style="135"/>
    <col min="16129" max="16132" width="2" style="135" customWidth="1"/>
    <col min="16133" max="16133" width="2.140625" style="135" customWidth="1"/>
    <col min="16134" max="16134" width="3.5703125" style="135" customWidth="1"/>
    <col min="16135" max="16135" width="36.140625" style="135" customWidth="1"/>
    <col min="16136" max="16136" width="4.7109375" style="135" customWidth="1"/>
    <col min="16137" max="16140" width="12.85546875" style="135" customWidth="1"/>
    <col min="16141" max="16144" width="0" style="135" hidden="1" customWidth="1"/>
    <col min="16145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20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20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20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208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20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168" t="s">
        <v>6</v>
      </c>
      <c r="H6" s="169"/>
      <c r="I6" s="169"/>
      <c r="J6" s="169"/>
      <c r="K6" s="169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71" t="s">
        <v>7</v>
      </c>
      <c r="B7" s="209"/>
      <c r="C7" s="209"/>
      <c r="D7" s="209"/>
      <c r="E7" s="209"/>
      <c r="F7" s="210"/>
      <c r="G7" s="209"/>
      <c r="H7" s="209"/>
      <c r="I7" s="209"/>
      <c r="J7" s="209"/>
      <c r="K7" s="209"/>
      <c r="L7" s="20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63"/>
      <c r="B8" s="211"/>
      <c r="C8" s="211"/>
      <c r="D8" s="211"/>
      <c r="E8" s="211"/>
      <c r="F8" s="212"/>
      <c r="G8" s="213" t="s">
        <v>8</v>
      </c>
      <c r="H8" s="213"/>
      <c r="I8" s="213"/>
      <c r="J8" s="213"/>
      <c r="K8" s="213"/>
      <c r="L8" s="211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214" t="s">
        <v>202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215" t="s">
        <v>10</v>
      </c>
      <c r="H10" s="215"/>
      <c r="I10" s="215"/>
      <c r="J10" s="215"/>
      <c r="K10" s="215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0" t="s">
        <v>11</v>
      </c>
      <c r="H11" s="190"/>
      <c r="I11" s="190"/>
      <c r="J11" s="190"/>
      <c r="K11" s="19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216" t="s">
        <v>12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99" t="s">
        <v>194</v>
      </c>
      <c r="H15" s="199"/>
      <c r="I15" s="199"/>
      <c r="J15" s="199"/>
      <c r="K15" s="19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0" t="s">
        <v>13</v>
      </c>
      <c r="H16" s="190"/>
      <c r="I16" s="190"/>
      <c r="J16" s="190"/>
      <c r="K16" s="19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17" t="s">
        <v>188</v>
      </c>
      <c r="H17" s="217"/>
      <c r="I17" s="217"/>
      <c r="J17" s="217"/>
      <c r="K17" s="217"/>
      <c r="L17" s="21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2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2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2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20"/>
      <c r="J21" s="220"/>
      <c r="K21" s="27" t="s">
        <v>17</v>
      </c>
      <c r="L21" s="24"/>
      <c r="M21" s="2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221" t="s">
        <v>200</v>
      </c>
      <c r="D22" s="221"/>
      <c r="E22" s="221"/>
      <c r="F22" s="221"/>
      <c r="G22" s="221"/>
      <c r="H22" s="221"/>
      <c r="I22" s="221"/>
      <c r="J22" s="221"/>
      <c r="K22" s="27" t="s">
        <v>18</v>
      </c>
      <c r="L22" s="28" t="s">
        <v>19</v>
      </c>
      <c r="M22" s="2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167" t="s">
        <v>20</v>
      </c>
      <c r="K23" s="31"/>
      <c r="L23" s="28" t="s">
        <v>189</v>
      </c>
      <c r="M23" s="2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203</v>
      </c>
      <c r="M24" s="2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1" t="s">
        <v>23</v>
      </c>
      <c r="H25" s="191"/>
      <c r="I25" s="36"/>
      <c r="J25" s="37"/>
      <c r="K25" s="24"/>
      <c r="L25" s="28" t="s">
        <v>24</v>
      </c>
      <c r="M25" s="2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222"/>
      <c r="B26" s="222"/>
      <c r="C26" s="222"/>
      <c r="D26" s="222"/>
      <c r="E26" s="222"/>
      <c r="F26" s="223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224" t="s">
        <v>26</v>
      </c>
      <c r="B27" s="225"/>
      <c r="C27" s="225"/>
      <c r="D27" s="225"/>
      <c r="E27" s="225"/>
      <c r="F27" s="225"/>
      <c r="G27" s="226" t="s">
        <v>27</v>
      </c>
      <c r="H27" s="227" t="s">
        <v>28</v>
      </c>
      <c r="I27" s="228" t="s">
        <v>29</v>
      </c>
      <c r="J27" s="229"/>
      <c r="K27" s="230" t="s">
        <v>30</v>
      </c>
      <c r="L27" s="231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232"/>
      <c r="B28" s="233"/>
      <c r="C28" s="233"/>
      <c r="D28" s="233"/>
      <c r="E28" s="233"/>
      <c r="F28" s="233"/>
      <c r="G28" s="234"/>
      <c r="H28" s="235"/>
      <c r="I28" s="236" t="s">
        <v>32</v>
      </c>
      <c r="J28" s="237" t="s">
        <v>33</v>
      </c>
      <c r="K28" s="238"/>
      <c r="L28" s="2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202" t="s">
        <v>34</v>
      </c>
      <c r="B29" s="203"/>
      <c r="C29" s="203"/>
      <c r="D29" s="203"/>
      <c r="E29" s="203"/>
      <c r="F29" s="204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245" customFormat="1" ht="12.75" customHeight="1">
      <c r="A30" s="240">
        <v>2</v>
      </c>
      <c r="B30" s="240"/>
      <c r="C30" s="241"/>
      <c r="D30" s="242"/>
      <c r="E30" s="240"/>
      <c r="F30" s="243"/>
      <c r="G30" s="241" t="s">
        <v>37</v>
      </c>
      <c r="H30" s="56">
        <v>1</v>
      </c>
      <c r="I30" s="57">
        <f>SUM(I31+I41+I64+I85+I93+I109+I132+I148+I157)</f>
        <v>10600</v>
      </c>
      <c r="J30" s="57">
        <f>SUM(J31+J41+J64+J85+J93+J109+J132+J148+J157)</f>
        <v>10600</v>
      </c>
      <c r="K30" s="58">
        <f>SUM(K31+K41+K64+K85+K93+K109+K132+K148+K157)</f>
        <v>10570.630000000001</v>
      </c>
      <c r="L30" s="57">
        <f>SUM(L31+L41+L64+L85+L93+L109+L132+L148+L157)</f>
        <v>10570.630000000001</v>
      </c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</row>
    <row r="31" spans="1:27" ht="12.75" hidden="1" customHeight="1">
      <c r="A31" s="240">
        <v>2</v>
      </c>
      <c r="B31" s="246">
        <v>1</v>
      </c>
      <c r="C31" s="61"/>
      <c r="D31" s="62"/>
      <c r="E31" s="63"/>
      <c r="F31" s="64"/>
      <c r="G31" s="246" t="s">
        <v>38</v>
      </c>
      <c r="H31" s="47">
        <v>2</v>
      </c>
      <c r="I31" s="57">
        <f>SUM(I32+I37)</f>
        <v>0</v>
      </c>
      <c r="J31" s="57">
        <f>SUM(J32+J37)</f>
        <v>0</v>
      </c>
      <c r="K31" s="65">
        <f>SUM(K32+K37)</f>
        <v>0</v>
      </c>
      <c r="L31" s="66">
        <f>SUM(L32+L37)</f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hidden="1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0</v>
      </c>
      <c r="J32" s="57">
        <f t="shared" si="0"/>
        <v>0</v>
      </c>
      <c r="K32" s="58">
        <f t="shared" si="0"/>
        <v>0</v>
      </c>
      <c r="L32" s="57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hidden="1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0</v>
      </c>
      <c r="J33" s="57">
        <f t="shared" si="0"/>
        <v>0</v>
      </c>
      <c r="K33" s="58">
        <f t="shared" si="0"/>
        <v>0</v>
      </c>
      <c r="L33" s="57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hidden="1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0</v>
      </c>
      <c r="J34" s="57">
        <f>SUM(J35:J36)</f>
        <v>0</v>
      </c>
      <c r="K34" s="58">
        <f>SUM(K35:K36)</f>
        <v>0</v>
      </c>
      <c r="L34" s="57">
        <f>SUM(L35:L36)</f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hidden="1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/>
      <c r="J35" s="73"/>
      <c r="K35" s="73"/>
      <c r="L35" s="7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hidden="1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hidden="1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0</v>
      </c>
      <c r="J37" s="57">
        <f t="shared" si="1"/>
        <v>0</v>
      </c>
      <c r="K37" s="58">
        <f t="shared" si="1"/>
        <v>0</v>
      </c>
      <c r="L37" s="57">
        <f t="shared" si="1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hidden="1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0</v>
      </c>
      <c r="J38" s="57">
        <f t="shared" si="1"/>
        <v>0</v>
      </c>
      <c r="K38" s="57">
        <f t="shared" si="1"/>
        <v>0</v>
      </c>
      <c r="L38" s="57">
        <f t="shared" si="1"/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hidden="1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0</v>
      </c>
      <c r="J39" s="57">
        <f t="shared" si="1"/>
        <v>0</v>
      </c>
      <c r="K39" s="57">
        <f t="shared" si="1"/>
        <v>0</v>
      </c>
      <c r="L39" s="57">
        <f t="shared" si="1"/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hidden="1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/>
      <c r="J40" s="73"/>
      <c r="K40" s="73"/>
      <c r="L40" s="7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247">
        <v>2</v>
      </c>
      <c r="B41" s="248">
        <v>2</v>
      </c>
      <c r="C41" s="61"/>
      <c r="D41" s="62"/>
      <c r="E41" s="63"/>
      <c r="F41" s="64"/>
      <c r="G41" s="246" t="s">
        <v>44</v>
      </c>
      <c r="H41" s="47">
        <v>12</v>
      </c>
      <c r="I41" s="77">
        <f t="shared" ref="I41:L43" si="2">I42</f>
        <v>10600</v>
      </c>
      <c r="J41" s="78">
        <f t="shared" si="2"/>
        <v>10600</v>
      </c>
      <c r="K41" s="77">
        <f t="shared" si="2"/>
        <v>10570.630000000001</v>
      </c>
      <c r="L41" s="77">
        <f t="shared" si="2"/>
        <v>10570.630000000001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10600</v>
      </c>
      <c r="J42" s="58">
        <f t="shared" si="2"/>
        <v>10600</v>
      </c>
      <c r="K42" s="57">
        <f t="shared" si="2"/>
        <v>10570.630000000001</v>
      </c>
      <c r="L42" s="58">
        <f t="shared" si="2"/>
        <v>10570.630000000001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10600</v>
      </c>
      <c r="J43" s="58">
        <f t="shared" si="2"/>
        <v>10600</v>
      </c>
      <c r="K43" s="66">
        <f t="shared" si="2"/>
        <v>10570.630000000001</v>
      </c>
      <c r="L43" s="66">
        <f t="shared" si="2"/>
        <v>10570.630000000001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10600</v>
      </c>
      <c r="J44" s="86">
        <f>SUM(J45:J63)-J54</f>
        <v>10600</v>
      </c>
      <c r="K44" s="86">
        <f>SUM(K45:K63)-K54</f>
        <v>10570.630000000001</v>
      </c>
      <c r="L44" s="87">
        <f>SUM(L45:L63)-L54</f>
        <v>10570.630000000001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hidden="1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/>
      <c r="J47" s="73"/>
      <c r="K47" s="73"/>
      <c r="L47" s="7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1000</v>
      </c>
      <c r="J48" s="73">
        <v>1000</v>
      </c>
      <c r="K48" s="73">
        <v>946.7</v>
      </c>
      <c r="L48" s="73">
        <v>946.7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hidden="1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/>
      <c r="J53" s="73"/>
      <c r="K53" s="73"/>
      <c r="L53" s="7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94">
        <v>1</v>
      </c>
      <c r="B54" s="249"/>
      <c r="C54" s="249"/>
      <c r="D54" s="249"/>
      <c r="E54" s="249"/>
      <c r="F54" s="250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hidden="1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/>
      <c r="J57" s="73"/>
      <c r="K57" s="73"/>
      <c r="L57" s="7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hidden="1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/>
      <c r="J58" s="73"/>
      <c r="K58" s="73"/>
      <c r="L58" s="7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>
        <v>3500</v>
      </c>
      <c r="J62" s="73">
        <v>3500</v>
      </c>
      <c r="K62" s="73">
        <v>3523.93</v>
      </c>
      <c r="L62" s="73">
        <v>3523.93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6100</v>
      </c>
      <c r="J63" s="73">
        <v>6100</v>
      </c>
      <c r="K63" s="73">
        <v>6100</v>
      </c>
      <c r="L63" s="73">
        <v>6100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251">
        <v>2</v>
      </c>
      <c r="B64" s="252">
        <v>3</v>
      </c>
      <c r="C64" s="246"/>
      <c r="D64" s="61"/>
      <c r="E64" s="61"/>
      <c r="F64" s="64"/>
      <c r="G64" s="25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240">
        <v>2</v>
      </c>
      <c r="B85" s="241">
        <v>4</v>
      </c>
      <c r="C85" s="241"/>
      <c r="D85" s="241"/>
      <c r="E85" s="241"/>
      <c r="F85" s="243"/>
      <c r="G85" s="240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205">
        <v>1</v>
      </c>
      <c r="B90" s="254"/>
      <c r="C90" s="254"/>
      <c r="D90" s="254"/>
      <c r="E90" s="254"/>
      <c r="F90" s="255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240">
        <v>2</v>
      </c>
      <c r="B93" s="241">
        <v>5</v>
      </c>
      <c r="C93" s="240"/>
      <c r="D93" s="241"/>
      <c r="E93" s="241"/>
      <c r="F93" s="256"/>
      <c r="G93" s="242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257">
        <v>2</v>
      </c>
      <c r="B109" s="240">
        <v>6</v>
      </c>
      <c r="C109" s="241"/>
      <c r="D109" s="242"/>
      <c r="E109" s="240"/>
      <c r="F109" s="256"/>
      <c r="G109" s="258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94">
        <v>1</v>
      </c>
      <c r="B131" s="249"/>
      <c r="C131" s="249"/>
      <c r="D131" s="249"/>
      <c r="E131" s="249"/>
      <c r="F131" s="250"/>
      <c r="G131" s="165">
        <v>2</v>
      </c>
      <c r="H131" s="165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hidden="1" customHeight="1">
      <c r="A132" s="257">
        <v>2</v>
      </c>
      <c r="B132" s="240">
        <v>7</v>
      </c>
      <c r="C132" s="240"/>
      <c r="D132" s="241"/>
      <c r="E132" s="241"/>
      <c r="F132" s="243"/>
      <c r="G132" s="242" t="s">
        <v>95</v>
      </c>
      <c r="H132" s="121">
        <v>100</v>
      </c>
      <c r="I132" s="58">
        <f>SUM(I133+I138+I143)</f>
        <v>0</v>
      </c>
      <c r="J132" s="105">
        <f>SUM(J133+J138+J143)</f>
        <v>0</v>
      </c>
      <c r="K132" s="58">
        <f>SUM(K133+K138+K143)</f>
        <v>0</v>
      </c>
      <c r="L132" s="57">
        <f>SUM(L133+L138+L143)</f>
        <v>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hidden="1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0</v>
      </c>
      <c r="J143" s="105">
        <f t="shared" si="15"/>
        <v>0</v>
      </c>
      <c r="K143" s="58">
        <f t="shared" si="15"/>
        <v>0</v>
      </c>
      <c r="L143" s="57">
        <f t="shared" si="15"/>
        <v>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hidden="1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0</v>
      </c>
      <c r="J144" s="86">
        <f t="shared" si="15"/>
        <v>0</v>
      </c>
      <c r="K144" s="87">
        <f t="shared" si="15"/>
        <v>0</v>
      </c>
      <c r="L144" s="85">
        <f t="shared" si="15"/>
        <v>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hidden="1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0</v>
      </c>
      <c r="J145" s="105">
        <f>SUM(J146:J147)</f>
        <v>0</v>
      </c>
      <c r="K145" s="58">
        <f>SUM(K146:K147)</f>
        <v>0</v>
      </c>
      <c r="L145" s="57">
        <f>SUM(L146:L147)</f>
        <v>0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hidden="1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/>
      <c r="J146" s="122"/>
      <c r="K146" s="122"/>
      <c r="L146" s="12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257">
        <v>2</v>
      </c>
      <c r="B148" s="257">
        <v>8</v>
      </c>
      <c r="C148" s="240"/>
      <c r="D148" s="248"/>
      <c r="E148" s="246"/>
      <c r="F148" s="259"/>
      <c r="G148" s="260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257">
        <v>2</v>
      </c>
      <c r="B157" s="240">
        <v>9</v>
      </c>
      <c r="C157" s="242"/>
      <c r="D157" s="240"/>
      <c r="E157" s="241"/>
      <c r="F157" s="243"/>
      <c r="G157" s="242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94">
        <v>1</v>
      </c>
      <c r="B171" s="249"/>
      <c r="C171" s="249"/>
      <c r="D171" s="249"/>
      <c r="E171" s="249"/>
      <c r="F171" s="250"/>
      <c r="G171" s="165">
        <v>2</v>
      </c>
      <c r="H171" s="165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240">
        <v>3</v>
      </c>
      <c r="B174" s="242"/>
      <c r="C174" s="240"/>
      <c r="D174" s="241"/>
      <c r="E174" s="241"/>
      <c r="F174" s="243"/>
      <c r="G174" s="26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257">
        <v>3</v>
      </c>
      <c r="B175" s="240">
        <v>1</v>
      </c>
      <c r="C175" s="248"/>
      <c r="D175" s="246"/>
      <c r="E175" s="246"/>
      <c r="F175" s="259"/>
      <c r="G175" s="26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94">
        <v>1</v>
      </c>
      <c r="B208" s="249"/>
      <c r="C208" s="249"/>
      <c r="D208" s="249"/>
      <c r="E208" s="249"/>
      <c r="F208" s="250"/>
      <c r="G208" s="165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240">
        <v>3</v>
      </c>
      <c r="B226" s="241">
        <v>2</v>
      </c>
      <c r="C226" s="241"/>
      <c r="D226" s="241"/>
      <c r="E226" s="241"/>
      <c r="F226" s="243"/>
      <c r="G226" s="242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94">
        <v>1</v>
      </c>
      <c r="B247" s="249"/>
      <c r="C247" s="249"/>
      <c r="D247" s="249"/>
      <c r="E247" s="249"/>
      <c r="F247" s="250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263"/>
      <c r="E257" s="263"/>
      <c r="F257" s="264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247">
        <v>3</v>
      </c>
      <c r="B286" s="247">
        <v>3</v>
      </c>
      <c r="C286" s="240"/>
      <c r="D286" s="241"/>
      <c r="E286" s="241"/>
      <c r="F286" s="243"/>
      <c r="G286" s="242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94">
        <v>1</v>
      </c>
      <c r="B288" s="249"/>
      <c r="C288" s="249"/>
      <c r="D288" s="249"/>
      <c r="E288" s="249"/>
      <c r="F288" s="250"/>
      <c r="G288" s="165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94">
        <v>1</v>
      </c>
      <c r="B330" s="249"/>
      <c r="C330" s="249"/>
      <c r="D330" s="249"/>
      <c r="E330" s="249"/>
      <c r="F330" s="250"/>
      <c r="G330" s="165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265" t="s">
        <v>179</v>
      </c>
      <c r="H344" s="47">
        <v>307</v>
      </c>
      <c r="I344" s="118">
        <f>SUM(I30+I174)</f>
        <v>10600</v>
      </c>
      <c r="J344" s="119">
        <f>SUM(J30+J174)</f>
        <v>10600</v>
      </c>
      <c r="K344" s="119">
        <f>SUM(K30+K174)</f>
        <v>10570.630000000001</v>
      </c>
      <c r="L344" s="120">
        <f>SUM(L30+L174)</f>
        <v>10570.630000000001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273" customFormat="1" ht="15" customHeight="1">
      <c r="A347" s="266"/>
      <c r="B347" s="267"/>
      <c r="C347" s="267"/>
      <c r="D347" s="268"/>
      <c r="E347" s="268"/>
      <c r="F347" s="268"/>
      <c r="G347" s="269" t="s">
        <v>180</v>
      </c>
      <c r="H347" s="270"/>
      <c r="I347" s="271"/>
      <c r="J347" s="271"/>
      <c r="K347" s="272" t="s">
        <v>181</v>
      </c>
      <c r="L347" s="272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Y347" s="271"/>
      <c r="Z347" s="271"/>
      <c r="AA347" s="271"/>
    </row>
    <row r="348" spans="1:27" s="6" customFormat="1" ht="11.25" customHeight="1">
      <c r="A348" s="155"/>
      <c r="B348" s="4"/>
      <c r="C348" s="4"/>
      <c r="D348" s="197" t="s">
        <v>182</v>
      </c>
      <c r="E348" s="197"/>
      <c r="F348" s="197"/>
      <c r="G348" s="197"/>
      <c r="H348" s="274"/>
      <c r="I348" s="164" t="s">
        <v>183</v>
      </c>
      <c r="J348" s="10"/>
      <c r="K348" s="171" t="s">
        <v>184</v>
      </c>
      <c r="L348" s="17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273" customFormat="1" ht="18" customHeight="1">
      <c r="B350" s="271"/>
      <c r="C350" s="271"/>
      <c r="D350" s="272"/>
      <c r="E350" s="272"/>
      <c r="F350" s="275"/>
      <c r="G350" s="272" t="s">
        <v>185</v>
      </c>
      <c r="H350" s="271"/>
      <c r="I350" s="276"/>
      <c r="J350" s="271"/>
      <c r="K350" s="277" t="s">
        <v>186</v>
      </c>
      <c r="L350" s="277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Y350" s="271"/>
      <c r="Z350" s="271"/>
      <c r="AA350" s="271"/>
    </row>
    <row r="351" spans="1:27" s="6" customFormat="1" ht="11.25" customHeight="1">
      <c r="B351" s="10"/>
      <c r="C351" s="10"/>
      <c r="D351" s="197" t="s">
        <v>187</v>
      </c>
      <c r="E351" s="278"/>
      <c r="F351" s="278"/>
      <c r="G351" s="278"/>
      <c r="H351" s="279"/>
      <c r="I351" s="164" t="s">
        <v>183</v>
      </c>
      <c r="J351" s="10"/>
      <c r="K351" s="171" t="s">
        <v>184</v>
      </c>
      <c r="L351" s="17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zoomScaleNormal="100" workbookViewId="0">
      <selection activeCell="B4" sqref="B4"/>
    </sheetView>
  </sheetViews>
  <sheetFormatPr defaultColWidth="9.140625" defaultRowHeight="12.75"/>
  <cols>
    <col min="1" max="1" width="11.5703125" style="157" customWidth="1"/>
    <col min="2" max="2" width="35.85546875" style="340" customWidth="1"/>
    <col min="3" max="3" width="3.42578125" style="340" customWidth="1"/>
    <col min="4" max="4" width="10.7109375" style="340" customWidth="1"/>
    <col min="5" max="5" width="10.42578125" style="340" customWidth="1"/>
    <col min="6" max="6" width="24.140625" style="340" customWidth="1"/>
    <col min="7" max="7" width="13.5703125" style="340" bestFit="1" customWidth="1"/>
    <col min="8" max="8" width="40.28515625" style="340" customWidth="1"/>
    <col min="9" max="16384" width="9.140625" style="340"/>
  </cols>
  <sheetData>
    <row r="1" spans="1:11" s="282" customFormat="1" ht="15" customHeight="1">
      <c r="C1" s="283"/>
      <c r="D1" s="284" t="s">
        <v>204</v>
      </c>
      <c r="E1" s="284"/>
      <c r="F1" s="284"/>
    </row>
    <row r="2" spans="1:11" s="282" customFormat="1" ht="15" customHeight="1">
      <c r="C2" s="283"/>
      <c r="D2" s="284"/>
      <c r="E2" s="284"/>
      <c r="F2" s="284"/>
    </row>
    <row r="3" spans="1:11" s="282" customFormat="1" ht="12">
      <c r="C3" s="283"/>
      <c r="D3" s="284"/>
      <c r="E3" s="284"/>
      <c r="F3" s="284"/>
    </row>
    <row r="4" spans="1:11" s="282" customFormat="1" ht="15.75" customHeight="1">
      <c r="B4" s="285" t="s">
        <v>205</v>
      </c>
      <c r="C4" s="286"/>
      <c r="D4" s="286"/>
      <c r="E4" s="286"/>
      <c r="F4" s="286"/>
    </row>
    <row r="5" spans="1:11" s="282" customFormat="1" ht="15.75" customHeight="1">
      <c r="A5" s="287" t="s">
        <v>206</v>
      </c>
      <c r="B5" s="287"/>
      <c r="C5" s="287"/>
      <c r="D5" s="287"/>
      <c r="E5" s="287"/>
      <c r="F5" s="287"/>
    </row>
    <row r="6" spans="1:11" s="282" customFormat="1" ht="14.25" customHeight="1">
      <c r="B6" s="288"/>
      <c r="C6" s="288"/>
      <c r="D6" s="289"/>
      <c r="E6" s="289"/>
      <c r="F6" s="289"/>
    </row>
    <row r="7" spans="1:11" s="282" customFormat="1" ht="13.5" customHeight="1">
      <c r="A7" s="290" t="s">
        <v>207</v>
      </c>
      <c r="B7" s="290"/>
      <c r="C7" s="290"/>
      <c r="D7" s="290"/>
      <c r="E7" s="290"/>
      <c r="F7" s="290"/>
      <c r="G7" s="291"/>
      <c r="H7" s="291"/>
      <c r="I7" s="291"/>
      <c r="J7" s="291"/>
      <c r="K7" s="291"/>
    </row>
    <row r="8" spans="1:11" s="282" customFormat="1" ht="9.75" customHeight="1">
      <c r="A8" s="292"/>
      <c r="B8" s="293"/>
      <c r="C8" s="293"/>
      <c r="D8" s="293"/>
      <c r="E8" s="293"/>
      <c r="F8" s="293"/>
      <c r="G8" s="293"/>
      <c r="H8" s="293"/>
      <c r="I8" s="293"/>
      <c r="J8" s="293"/>
      <c r="K8" s="293"/>
    </row>
    <row r="9" spans="1:11" s="282" customFormat="1" ht="12.75" customHeight="1">
      <c r="A9" s="287" t="s">
        <v>208</v>
      </c>
      <c r="B9" s="287"/>
      <c r="C9" s="287"/>
      <c r="D9" s="287"/>
      <c r="E9" s="287"/>
      <c r="F9" s="287"/>
      <c r="G9" s="294"/>
      <c r="H9" s="294"/>
      <c r="I9" s="294"/>
      <c r="J9" s="294"/>
      <c r="K9" s="294"/>
    </row>
    <row r="10" spans="1:11" s="282" customFormat="1" ht="12.75" customHeight="1">
      <c r="A10" s="295" t="s">
        <v>209</v>
      </c>
      <c r="B10" s="295"/>
      <c r="C10" s="295"/>
      <c r="D10" s="295"/>
      <c r="E10" s="295"/>
      <c r="F10" s="295"/>
    </row>
    <row r="11" spans="1:11" s="282" customFormat="1" ht="11.25" customHeight="1">
      <c r="A11" s="295" t="s">
        <v>11</v>
      </c>
      <c r="B11" s="295"/>
      <c r="C11" s="295"/>
      <c r="D11" s="295"/>
      <c r="E11" s="295"/>
      <c r="F11" s="295"/>
    </row>
    <row r="12" spans="1:11" s="282" customFormat="1" ht="11.25" hidden="1" customHeight="1">
      <c r="A12" s="293"/>
      <c r="B12" s="296"/>
      <c r="C12" s="296"/>
      <c r="D12" s="296"/>
      <c r="E12" s="296"/>
      <c r="F12" s="296"/>
    </row>
    <row r="13" spans="1:11" s="282" customFormat="1" ht="12.75" customHeight="1">
      <c r="A13" s="287" t="s">
        <v>12</v>
      </c>
      <c r="B13" s="287"/>
      <c r="C13" s="287"/>
      <c r="D13" s="287"/>
      <c r="E13" s="287"/>
      <c r="F13" s="287"/>
    </row>
    <row r="14" spans="1:11" s="282" customFormat="1" ht="12.75" customHeight="1">
      <c r="A14" s="295" t="s">
        <v>210</v>
      </c>
      <c r="B14" s="295"/>
      <c r="C14" s="295"/>
      <c r="D14" s="295"/>
      <c r="E14" s="295"/>
      <c r="F14" s="295"/>
    </row>
    <row r="15" spans="1:11" s="282" customFormat="1" ht="12.75" customHeight="1">
      <c r="A15" s="296"/>
      <c r="B15" s="296" t="s">
        <v>211</v>
      </c>
      <c r="C15" s="296"/>
      <c r="F15" s="297"/>
    </row>
    <row r="16" spans="1:11" s="282" customFormat="1" ht="12" hidden="1" customHeight="1">
      <c r="A16" s="298"/>
      <c r="B16" s="298"/>
      <c r="C16" s="298"/>
      <c r="D16" s="298"/>
      <c r="E16" s="298"/>
      <c r="F16" s="298"/>
    </row>
    <row r="17" spans="1:6" s="282" customFormat="1" ht="12">
      <c r="A17" s="299"/>
      <c r="B17" s="26"/>
      <c r="C17" s="26"/>
      <c r="D17" s="300"/>
      <c r="E17" s="301"/>
      <c r="F17" s="302" t="s">
        <v>212</v>
      </c>
    </row>
    <row r="18" spans="1:6" s="282" customFormat="1" ht="12">
      <c r="A18" s="303" t="s">
        <v>26</v>
      </c>
      <c r="B18" s="304" t="s">
        <v>27</v>
      </c>
      <c r="C18" s="304" t="s">
        <v>213</v>
      </c>
      <c r="D18" s="305" t="s">
        <v>214</v>
      </c>
      <c r="E18" s="306"/>
      <c r="F18" s="306"/>
    </row>
    <row r="19" spans="1:6" s="282" customFormat="1" ht="12">
      <c r="A19" s="303"/>
      <c r="B19" s="304"/>
      <c r="C19" s="304"/>
      <c r="D19" s="307" t="s">
        <v>215</v>
      </c>
      <c r="E19" s="307"/>
      <c r="F19" s="308"/>
    </row>
    <row r="20" spans="1:6" s="282" customFormat="1" ht="12">
      <c r="A20" s="303"/>
      <c r="B20" s="304"/>
      <c r="C20" s="304"/>
      <c r="D20" s="304" t="s">
        <v>216</v>
      </c>
      <c r="E20" s="304" t="s">
        <v>217</v>
      </c>
      <c r="F20" s="309"/>
    </row>
    <row r="21" spans="1:6" s="282" customFormat="1" ht="24">
      <c r="A21" s="303"/>
      <c r="B21" s="304"/>
      <c r="C21" s="304"/>
      <c r="D21" s="304"/>
      <c r="E21" s="310" t="s">
        <v>218</v>
      </c>
      <c r="F21" s="310" t="s">
        <v>219</v>
      </c>
    </row>
    <row r="22" spans="1:6" s="282" customFormat="1" ht="12">
      <c r="A22" s="311">
        <v>1</v>
      </c>
      <c r="B22" s="311">
        <v>2</v>
      </c>
      <c r="C22" s="311">
        <v>3</v>
      </c>
      <c r="D22" s="311">
        <v>4</v>
      </c>
      <c r="E22" s="311">
        <v>5</v>
      </c>
      <c r="F22" s="311">
        <v>6</v>
      </c>
    </row>
    <row r="23" spans="1:6" s="282" customFormat="1" ht="12">
      <c r="A23" s="312" t="s">
        <v>220</v>
      </c>
      <c r="B23" s="313" t="s">
        <v>221</v>
      </c>
      <c r="C23" s="314">
        <v>1</v>
      </c>
      <c r="D23" s="315">
        <f>D24+D30+D32++D35+D40+D52+D58++D67+D73</f>
        <v>0.9</v>
      </c>
      <c r="E23" s="315">
        <f>E24+E30+E32+E35+E40+E52+E58+E67+E73</f>
        <v>50.3</v>
      </c>
      <c r="F23" s="315">
        <f>F24+F30+F32+F35+F40+F52+F58+F67+F73</f>
        <v>0</v>
      </c>
    </row>
    <row r="24" spans="1:6" s="282" customFormat="1" ht="12">
      <c r="A24" s="312" t="s">
        <v>222</v>
      </c>
      <c r="B24" s="316" t="s">
        <v>38</v>
      </c>
      <c r="C24" s="314">
        <v>2</v>
      </c>
      <c r="D24" s="317">
        <f>D25+D29</f>
        <v>0</v>
      </c>
      <c r="E24" s="317">
        <f>E25+E29</f>
        <v>46.9</v>
      </c>
      <c r="F24" s="317">
        <f>F25+F29</f>
        <v>0</v>
      </c>
    </row>
    <row r="25" spans="1:6" s="282" customFormat="1" ht="12">
      <c r="A25" s="318" t="s">
        <v>223</v>
      </c>
      <c r="B25" s="319" t="s">
        <v>40</v>
      </c>
      <c r="C25" s="314">
        <v>3</v>
      </c>
      <c r="D25" s="317">
        <f>D26+D28</f>
        <v>0</v>
      </c>
      <c r="E25" s="317">
        <v>45.9</v>
      </c>
      <c r="F25" s="317">
        <f>F26+F28</f>
        <v>0</v>
      </c>
    </row>
    <row r="26" spans="1:6" s="282" customFormat="1" ht="12">
      <c r="A26" s="318" t="s">
        <v>224</v>
      </c>
      <c r="B26" s="319" t="s">
        <v>225</v>
      </c>
      <c r="C26" s="314">
        <v>4</v>
      </c>
      <c r="D26" s="317"/>
      <c r="E26" s="317">
        <v>45.9</v>
      </c>
      <c r="F26" s="317"/>
    </row>
    <row r="27" spans="1:6" s="282" customFormat="1" ht="12">
      <c r="A27" s="318" t="s">
        <v>226</v>
      </c>
      <c r="B27" s="319" t="s">
        <v>227</v>
      </c>
      <c r="C27" s="314">
        <v>5</v>
      </c>
      <c r="D27" s="317"/>
      <c r="E27" s="317">
        <v>8.4</v>
      </c>
      <c r="F27" s="317"/>
    </row>
    <row r="28" spans="1:6" s="282" customFormat="1" ht="12" hidden="1">
      <c r="A28" s="318" t="s">
        <v>228</v>
      </c>
      <c r="B28" s="319" t="s">
        <v>42</v>
      </c>
      <c r="C28" s="314">
        <v>6</v>
      </c>
      <c r="D28" s="317"/>
      <c r="E28" s="317"/>
      <c r="F28" s="317"/>
    </row>
    <row r="29" spans="1:6" s="282" customFormat="1" ht="12">
      <c r="A29" s="318" t="s">
        <v>229</v>
      </c>
      <c r="B29" s="319" t="s">
        <v>43</v>
      </c>
      <c r="C29" s="314">
        <v>7</v>
      </c>
      <c r="D29" s="317">
        <v>0</v>
      </c>
      <c r="E29" s="317">
        <v>1</v>
      </c>
      <c r="F29" s="317"/>
    </row>
    <row r="30" spans="1:6" s="282" customFormat="1" ht="12">
      <c r="A30" s="312" t="s">
        <v>230</v>
      </c>
      <c r="B30" s="316" t="s">
        <v>231</v>
      </c>
      <c r="C30" s="314">
        <v>8</v>
      </c>
      <c r="D30" s="320">
        <f>D31</f>
        <v>0.9</v>
      </c>
      <c r="E30" s="320">
        <f>E31</f>
        <v>3.4</v>
      </c>
      <c r="F30" s="321">
        <f>F31</f>
        <v>0</v>
      </c>
    </row>
    <row r="31" spans="1:6" s="282" customFormat="1" ht="12">
      <c r="A31" s="318" t="s">
        <v>232</v>
      </c>
      <c r="B31" s="319" t="s">
        <v>231</v>
      </c>
      <c r="C31" s="314">
        <v>9</v>
      </c>
      <c r="D31" s="317">
        <v>0.9</v>
      </c>
      <c r="E31" s="317">
        <v>3.4</v>
      </c>
      <c r="F31" s="315"/>
    </row>
    <row r="32" spans="1:6" s="282" customFormat="1" ht="12" hidden="1">
      <c r="A32" s="312" t="s">
        <v>233</v>
      </c>
      <c r="B32" s="316" t="s">
        <v>234</v>
      </c>
      <c r="C32" s="314">
        <v>10</v>
      </c>
      <c r="D32" s="317">
        <f>D33+D34</f>
        <v>0</v>
      </c>
      <c r="E32" s="317">
        <f>E33+E34</f>
        <v>0</v>
      </c>
      <c r="F32" s="317">
        <f>F33+F34</f>
        <v>0</v>
      </c>
    </row>
    <row r="33" spans="1:6" s="282" customFormat="1" ht="12" hidden="1">
      <c r="A33" s="318" t="s">
        <v>235</v>
      </c>
      <c r="B33" s="319" t="s">
        <v>64</v>
      </c>
      <c r="C33" s="314">
        <v>11</v>
      </c>
      <c r="D33" s="317"/>
      <c r="E33" s="317"/>
      <c r="F33" s="317"/>
    </row>
    <row r="34" spans="1:6" s="282" customFormat="1" ht="12" hidden="1">
      <c r="A34" s="318" t="s">
        <v>236</v>
      </c>
      <c r="B34" s="319" t="s">
        <v>237</v>
      </c>
      <c r="C34" s="314">
        <v>12</v>
      </c>
      <c r="D34" s="315"/>
      <c r="E34" s="315"/>
      <c r="F34" s="315"/>
    </row>
    <row r="35" spans="1:6" s="282" customFormat="1" ht="12" hidden="1">
      <c r="A35" s="312" t="s">
        <v>238</v>
      </c>
      <c r="B35" s="316" t="s">
        <v>76</v>
      </c>
      <c r="C35" s="314">
        <v>13</v>
      </c>
      <c r="D35" s="317">
        <f>D36</f>
        <v>0</v>
      </c>
      <c r="E35" s="317">
        <f>E36</f>
        <v>0</v>
      </c>
      <c r="F35" s="317">
        <f>F36</f>
        <v>0</v>
      </c>
    </row>
    <row r="36" spans="1:6" s="282" customFormat="1" ht="12" hidden="1">
      <c r="A36" s="318" t="s">
        <v>239</v>
      </c>
      <c r="B36" s="319" t="s">
        <v>240</v>
      </c>
      <c r="C36" s="314">
        <v>14</v>
      </c>
      <c r="D36" s="317">
        <f>D37+D38+D39</f>
        <v>0</v>
      </c>
      <c r="E36" s="317">
        <f>E37+E38+E39</f>
        <v>0</v>
      </c>
      <c r="F36" s="317">
        <f>F37+F38+F39</f>
        <v>0</v>
      </c>
    </row>
    <row r="37" spans="1:6" s="282" customFormat="1" ht="12" hidden="1">
      <c r="A37" s="318" t="s">
        <v>241</v>
      </c>
      <c r="B37" s="319" t="s">
        <v>78</v>
      </c>
      <c r="C37" s="314">
        <v>15</v>
      </c>
      <c r="D37" s="315"/>
      <c r="E37" s="315"/>
      <c r="F37" s="322"/>
    </row>
    <row r="38" spans="1:6" s="282" customFormat="1" ht="12" hidden="1">
      <c r="A38" s="318" t="s">
        <v>242</v>
      </c>
      <c r="B38" s="319" t="s">
        <v>79</v>
      </c>
      <c r="C38" s="314">
        <v>16</v>
      </c>
      <c r="D38" s="315"/>
      <c r="E38" s="315"/>
      <c r="F38" s="322"/>
    </row>
    <row r="39" spans="1:6" s="282" customFormat="1" ht="12" hidden="1">
      <c r="A39" s="318" t="s">
        <v>243</v>
      </c>
      <c r="B39" s="319" t="s">
        <v>80</v>
      </c>
      <c r="C39" s="314">
        <v>17</v>
      </c>
      <c r="D39" s="315"/>
      <c r="E39" s="315"/>
      <c r="F39" s="322"/>
    </row>
    <row r="40" spans="1:6" s="282" customFormat="1" ht="12" hidden="1">
      <c r="A40" s="312" t="s">
        <v>244</v>
      </c>
      <c r="B40" s="316" t="s">
        <v>81</v>
      </c>
      <c r="C40" s="314">
        <v>18</v>
      </c>
      <c r="D40" s="317">
        <f>D41+D44+D47</f>
        <v>0</v>
      </c>
      <c r="E40" s="317">
        <f>E41+E44+E47</f>
        <v>0</v>
      </c>
      <c r="F40" s="317">
        <f>F41+F44+F47</f>
        <v>0</v>
      </c>
    </row>
    <row r="41" spans="1:6" s="282" customFormat="1" ht="12" hidden="1">
      <c r="A41" s="318" t="s">
        <v>245</v>
      </c>
      <c r="B41" s="319" t="s">
        <v>82</v>
      </c>
      <c r="C41" s="314">
        <v>19</v>
      </c>
      <c r="D41" s="317">
        <f>D42+D43</f>
        <v>0</v>
      </c>
      <c r="E41" s="317">
        <f>E42+E43</f>
        <v>0</v>
      </c>
      <c r="F41" s="317">
        <f>F42+F43</f>
        <v>0</v>
      </c>
    </row>
    <row r="42" spans="1:6" s="282" customFormat="1" ht="24" hidden="1">
      <c r="A42" s="318" t="s">
        <v>246</v>
      </c>
      <c r="B42" s="319" t="s">
        <v>247</v>
      </c>
      <c r="C42" s="314">
        <v>20</v>
      </c>
      <c r="D42" s="315"/>
      <c r="E42" s="315"/>
      <c r="F42" s="322"/>
    </row>
    <row r="43" spans="1:6" s="282" customFormat="1" ht="12" hidden="1">
      <c r="A43" s="318" t="s">
        <v>248</v>
      </c>
      <c r="B43" s="319" t="s">
        <v>249</v>
      </c>
      <c r="C43" s="314">
        <v>21</v>
      </c>
      <c r="D43" s="315"/>
      <c r="E43" s="315"/>
      <c r="F43" s="322"/>
    </row>
    <row r="44" spans="1:6" s="282" customFormat="1" ht="12" hidden="1">
      <c r="A44" s="318" t="s">
        <v>250</v>
      </c>
      <c r="B44" s="319" t="s">
        <v>85</v>
      </c>
      <c r="C44" s="314">
        <v>22</v>
      </c>
      <c r="D44" s="317">
        <f>D45+D46</f>
        <v>0</v>
      </c>
      <c r="E44" s="317">
        <f>E45+E46</f>
        <v>0</v>
      </c>
      <c r="F44" s="317">
        <f>F45+F46</f>
        <v>0</v>
      </c>
    </row>
    <row r="45" spans="1:6" s="282" customFormat="1" ht="24" hidden="1">
      <c r="A45" s="318" t="s">
        <v>251</v>
      </c>
      <c r="B45" s="319" t="s">
        <v>252</v>
      </c>
      <c r="C45" s="314">
        <v>23</v>
      </c>
      <c r="D45" s="315"/>
      <c r="E45" s="315"/>
      <c r="F45" s="322"/>
    </row>
    <row r="46" spans="1:6" s="282" customFormat="1" ht="24" hidden="1">
      <c r="A46" s="318" t="s">
        <v>253</v>
      </c>
      <c r="B46" s="319" t="s">
        <v>254</v>
      </c>
      <c r="C46" s="314">
        <v>24</v>
      </c>
      <c r="D46" s="315"/>
      <c r="E46" s="315"/>
      <c r="F46" s="322"/>
    </row>
    <row r="47" spans="1:6" s="282" customFormat="1" ht="12" hidden="1">
      <c r="A47" s="318" t="s">
        <v>255</v>
      </c>
      <c r="B47" s="319" t="s">
        <v>256</v>
      </c>
      <c r="C47" s="314">
        <v>25</v>
      </c>
      <c r="D47" s="317">
        <f>D48+D49+D50+D51</f>
        <v>0</v>
      </c>
      <c r="E47" s="317">
        <f>E48+E49+E50+E51</f>
        <v>0</v>
      </c>
      <c r="F47" s="317">
        <f>F48+F49+F50+F51</f>
        <v>0</v>
      </c>
    </row>
    <row r="48" spans="1:6" s="282" customFormat="1" ht="24" hidden="1">
      <c r="A48" s="318" t="s">
        <v>257</v>
      </c>
      <c r="B48" s="319" t="s">
        <v>258</v>
      </c>
      <c r="C48" s="314">
        <v>26</v>
      </c>
      <c r="D48" s="315"/>
      <c r="E48" s="315"/>
      <c r="F48" s="322"/>
    </row>
    <row r="49" spans="1:6" s="282" customFormat="1" ht="12" hidden="1">
      <c r="A49" s="318" t="s">
        <v>259</v>
      </c>
      <c r="B49" s="319" t="s">
        <v>260</v>
      </c>
      <c r="C49" s="314">
        <v>27</v>
      </c>
      <c r="D49" s="315"/>
      <c r="E49" s="315"/>
      <c r="F49" s="322"/>
    </row>
    <row r="50" spans="1:6" s="282" customFormat="1" ht="24" hidden="1">
      <c r="A50" s="318" t="s">
        <v>261</v>
      </c>
      <c r="B50" s="323" t="s">
        <v>262</v>
      </c>
      <c r="C50" s="314">
        <v>28</v>
      </c>
      <c r="D50" s="315"/>
      <c r="E50" s="315"/>
      <c r="F50" s="322"/>
    </row>
    <row r="51" spans="1:6" s="282" customFormat="1" ht="12" hidden="1">
      <c r="A51" s="318" t="s">
        <v>263</v>
      </c>
      <c r="B51" s="323" t="s">
        <v>264</v>
      </c>
      <c r="C51" s="314">
        <v>29</v>
      </c>
      <c r="D51" s="315"/>
      <c r="E51" s="315"/>
      <c r="F51" s="322"/>
    </row>
    <row r="52" spans="1:6" s="282" customFormat="1" ht="12" hidden="1">
      <c r="A52" s="312" t="s">
        <v>265</v>
      </c>
      <c r="B52" s="316" t="s">
        <v>87</v>
      </c>
      <c r="C52" s="314">
        <v>30</v>
      </c>
      <c r="D52" s="317">
        <f>D53+D54+D55+D56+D57</f>
        <v>0</v>
      </c>
      <c r="E52" s="317">
        <f>E53+E54+E55+E56+E57</f>
        <v>0</v>
      </c>
      <c r="F52" s="317">
        <f>F53+F54+F55+F56+F57</f>
        <v>0</v>
      </c>
    </row>
    <row r="53" spans="1:6" s="282" customFormat="1" ht="12" hidden="1">
      <c r="A53" s="318" t="s">
        <v>266</v>
      </c>
      <c r="B53" s="319" t="s">
        <v>267</v>
      </c>
      <c r="C53" s="314">
        <v>31</v>
      </c>
      <c r="D53" s="317"/>
      <c r="E53" s="317"/>
      <c r="F53" s="317"/>
    </row>
    <row r="54" spans="1:6" s="282" customFormat="1" ht="12" hidden="1">
      <c r="A54" s="318" t="s">
        <v>268</v>
      </c>
      <c r="B54" s="319" t="s">
        <v>269</v>
      </c>
      <c r="C54" s="314">
        <v>32</v>
      </c>
      <c r="D54" s="317"/>
      <c r="E54" s="317"/>
      <c r="F54" s="317"/>
    </row>
    <row r="55" spans="1:6" s="282" customFormat="1" ht="12" hidden="1">
      <c r="A55" s="318" t="s">
        <v>270</v>
      </c>
      <c r="B55" s="319" t="s">
        <v>271</v>
      </c>
      <c r="C55" s="314">
        <v>33</v>
      </c>
      <c r="D55" s="317"/>
      <c r="E55" s="317"/>
      <c r="F55" s="317"/>
    </row>
    <row r="56" spans="1:6" s="282" customFormat="1" ht="24" hidden="1">
      <c r="A56" s="318" t="s">
        <v>272</v>
      </c>
      <c r="B56" s="319" t="s">
        <v>93</v>
      </c>
      <c r="C56" s="314">
        <v>34</v>
      </c>
      <c r="D56" s="317"/>
      <c r="E56" s="317"/>
      <c r="F56" s="317"/>
    </row>
    <row r="57" spans="1:6" s="282" customFormat="1" ht="24" hidden="1">
      <c r="A57" s="318" t="s">
        <v>273</v>
      </c>
      <c r="B57" s="319" t="s">
        <v>274</v>
      </c>
      <c r="C57" s="314">
        <v>35</v>
      </c>
      <c r="D57" s="317"/>
      <c r="E57" s="317"/>
      <c r="F57" s="317"/>
    </row>
    <row r="58" spans="1:6" s="282" customFormat="1" ht="12" hidden="1">
      <c r="A58" s="312" t="s">
        <v>275</v>
      </c>
      <c r="B58" s="316" t="s">
        <v>95</v>
      </c>
      <c r="C58" s="314">
        <v>36</v>
      </c>
      <c r="D58" s="317">
        <f>D59+D62+D66</f>
        <v>0</v>
      </c>
      <c r="E58" s="317">
        <f>E59+E62+E66</f>
        <v>0</v>
      </c>
      <c r="F58" s="317">
        <f>F59+F62+F66</f>
        <v>0</v>
      </c>
    </row>
    <row r="59" spans="1:6" s="282" customFormat="1" ht="12" hidden="1">
      <c r="A59" s="318" t="s">
        <v>276</v>
      </c>
      <c r="B59" s="324" t="s">
        <v>277</v>
      </c>
      <c r="C59" s="314">
        <v>37</v>
      </c>
      <c r="D59" s="317">
        <f>D60+D61</f>
        <v>0</v>
      </c>
      <c r="E59" s="317">
        <f>E60+E61</f>
        <v>0</v>
      </c>
      <c r="F59" s="317">
        <f>F60+F61</f>
        <v>0</v>
      </c>
    </row>
    <row r="60" spans="1:6" s="282" customFormat="1" ht="12" hidden="1">
      <c r="A60" s="318" t="s">
        <v>278</v>
      </c>
      <c r="B60" s="324" t="s">
        <v>97</v>
      </c>
      <c r="C60" s="314">
        <v>38</v>
      </c>
      <c r="D60" s="315"/>
      <c r="E60" s="315"/>
      <c r="F60" s="322"/>
    </row>
    <row r="61" spans="1:6" s="282" customFormat="1" ht="12" hidden="1">
      <c r="A61" s="318" t="s">
        <v>279</v>
      </c>
      <c r="B61" s="324" t="s">
        <v>98</v>
      </c>
      <c r="C61" s="314">
        <v>39</v>
      </c>
      <c r="D61" s="315"/>
      <c r="E61" s="315"/>
      <c r="F61" s="322"/>
    </row>
    <row r="62" spans="1:6" s="282" customFormat="1" ht="24" hidden="1">
      <c r="A62" s="318" t="s">
        <v>280</v>
      </c>
      <c r="B62" s="319" t="s">
        <v>281</v>
      </c>
      <c r="C62" s="314">
        <v>40</v>
      </c>
      <c r="D62" s="317">
        <f>D63+D64+D65</f>
        <v>0</v>
      </c>
      <c r="E62" s="317">
        <f>E63+E64+E65</f>
        <v>0</v>
      </c>
      <c r="F62" s="317">
        <f>F63+F64+F65</f>
        <v>0</v>
      </c>
    </row>
    <row r="63" spans="1:6" s="282" customFormat="1" ht="12" hidden="1">
      <c r="A63" s="318" t="s">
        <v>282</v>
      </c>
      <c r="B63" s="319" t="s">
        <v>283</v>
      </c>
      <c r="C63" s="314">
        <v>41</v>
      </c>
      <c r="D63" s="315"/>
      <c r="E63" s="315"/>
      <c r="F63" s="322"/>
    </row>
    <row r="64" spans="1:6" s="282" customFormat="1" ht="12" hidden="1">
      <c r="A64" s="318" t="s">
        <v>284</v>
      </c>
      <c r="B64" s="319" t="s">
        <v>285</v>
      </c>
      <c r="C64" s="314">
        <v>42</v>
      </c>
      <c r="D64" s="315"/>
      <c r="E64" s="315"/>
      <c r="F64" s="322"/>
    </row>
    <row r="65" spans="1:6" s="282" customFormat="1" ht="12" hidden="1">
      <c r="A65" s="318" t="s">
        <v>286</v>
      </c>
      <c r="B65" s="319" t="s">
        <v>287</v>
      </c>
      <c r="C65" s="314">
        <v>43</v>
      </c>
      <c r="D65" s="315"/>
      <c r="E65" s="315"/>
      <c r="F65" s="322"/>
    </row>
    <row r="66" spans="1:6" s="282" customFormat="1" ht="12" hidden="1">
      <c r="A66" s="318" t="s">
        <v>288</v>
      </c>
      <c r="B66" s="319" t="s">
        <v>102</v>
      </c>
      <c r="C66" s="314">
        <v>44</v>
      </c>
      <c r="D66" s="317"/>
      <c r="E66" s="317"/>
      <c r="F66" s="317"/>
    </row>
    <row r="67" spans="1:6" s="282" customFormat="1" ht="12" hidden="1">
      <c r="A67" s="312" t="s">
        <v>289</v>
      </c>
      <c r="B67" s="316" t="s">
        <v>290</v>
      </c>
      <c r="C67" s="314">
        <v>45</v>
      </c>
      <c r="D67" s="317">
        <f>D68+D72</f>
        <v>0</v>
      </c>
      <c r="E67" s="317">
        <f>E68+E72</f>
        <v>0</v>
      </c>
      <c r="F67" s="317">
        <f>F68+F72</f>
        <v>0</v>
      </c>
    </row>
    <row r="68" spans="1:6" s="282" customFormat="1" ht="12" hidden="1">
      <c r="A68" s="318" t="s">
        <v>291</v>
      </c>
      <c r="B68" s="325" t="s">
        <v>292</v>
      </c>
      <c r="C68" s="314">
        <v>46</v>
      </c>
      <c r="D68" s="317">
        <f>D69+D70+D71</f>
        <v>0</v>
      </c>
      <c r="E68" s="317">
        <f>E69+E70+E71</f>
        <v>0</v>
      </c>
      <c r="F68" s="317">
        <f>F69+F70+F71</f>
        <v>0</v>
      </c>
    </row>
    <row r="69" spans="1:6" s="282" customFormat="1" ht="12" hidden="1">
      <c r="A69" s="318" t="s">
        <v>293</v>
      </c>
      <c r="B69" s="325" t="s">
        <v>294</v>
      </c>
      <c r="C69" s="314">
        <v>47</v>
      </c>
      <c r="D69" s="315"/>
      <c r="E69" s="315"/>
      <c r="F69" s="322"/>
    </row>
    <row r="70" spans="1:6" s="282" customFormat="1" ht="12" hidden="1">
      <c r="A70" s="318" t="s">
        <v>295</v>
      </c>
      <c r="B70" s="319" t="s">
        <v>296</v>
      </c>
      <c r="C70" s="314">
        <v>48</v>
      </c>
      <c r="D70" s="315"/>
      <c r="E70" s="315"/>
      <c r="F70" s="322"/>
    </row>
    <row r="71" spans="1:6" s="282" customFormat="1" ht="12" hidden="1">
      <c r="A71" s="318" t="s">
        <v>297</v>
      </c>
      <c r="B71" s="323" t="s">
        <v>298</v>
      </c>
      <c r="C71" s="314">
        <v>49</v>
      </c>
      <c r="D71" s="315"/>
      <c r="E71" s="315"/>
      <c r="F71" s="322"/>
    </row>
    <row r="72" spans="1:6" s="282" customFormat="1" ht="12" hidden="1">
      <c r="A72" s="318" t="s">
        <v>299</v>
      </c>
      <c r="B72" s="319" t="s">
        <v>300</v>
      </c>
      <c r="C72" s="314">
        <v>50</v>
      </c>
      <c r="D72" s="317"/>
      <c r="E72" s="317"/>
      <c r="F72" s="317"/>
    </row>
    <row r="73" spans="1:6" s="282" customFormat="1" ht="36" hidden="1">
      <c r="A73" s="312" t="s">
        <v>301</v>
      </c>
      <c r="B73" s="316" t="s">
        <v>302</v>
      </c>
      <c r="C73" s="314">
        <v>51</v>
      </c>
      <c r="D73" s="317"/>
      <c r="E73" s="317"/>
      <c r="F73" s="317"/>
    </row>
    <row r="74" spans="1:6" s="282" customFormat="1" ht="48" hidden="1">
      <c r="A74" s="312" t="s">
        <v>303</v>
      </c>
      <c r="B74" s="326" t="s">
        <v>304</v>
      </c>
      <c r="C74" s="314">
        <v>52</v>
      </c>
      <c r="D74" s="315">
        <f>D75+D81+D82</f>
        <v>0</v>
      </c>
      <c r="E74" s="315">
        <f>E75+E81+E82</f>
        <v>0</v>
      </c>
      <c r="F74" s="315">
        <f>F75+F81+F82</f>
        <v>0</v>
      </c>
    </row>
    <row r="75" spans="1:6" s="282" customFormat="1" ht="24" hidden="1">
      <c r="A75" s="312" t="s">
        <v>305</v>
      </c>
      <c r="B75" s="326" t="s">
        <v>119</v>
      </c>
      <c r="C75" s="314">
        <v>53</v>
      </c>
      <c r="D75" s="317">
        <f>D76+D77+D78+D79+D80</f>
        <v>0</v>
      </c>
      <c r="E75" s="317">
        <f>E76+E77+E78+E79+E80</f>
        <v>0</v>
      </c>
      <c r="F75" s="317">
        <f>F76+F77+F78+F79+F80</f>
        <v>0</v>
      </c>
    </row>
    <row r="76" spans="1:6" s="282" customFormat="1" ht="24" hidden="1">
      <c r="A76" s="318" t="s">
        <v>306</v>
      </c>
      <c r="B76" s="325" t="s">
        <v>307</v>
      </c>
      <c r="C76" s="314">
        <v>54</v>
      </c>
      <c r="D76" s="317"/>
      <c r="E76" s="317"/>
      <c r="F76" s="317"/>
    </row>
    <row r="77" spans="1:6" s="282" customFormat="1" ht="12" hidden="1">
      <c r="A77" s="318" t="s">
        <v>308</v>
      </c>
      <c r="B77" s="327" t="s">
        <v>309</v>
      </c>
      <c r="C77" s="314">
        <v>55</v>
      </c>
      <c r="D77" s="317"/>
      <c r="E77" s="317"/>
      <c r="F77" s="317"/>
    </row>
    <row r="78" spans="1:6" s="282" customFormat="1" ht="12" hidden="1">
      <c r="A78" s="318" t="s">
        <v>310</v>
      </c>
      <c r="B78" s="327" t="s">
        <v>311</v>
      </c>
      <c r="C78" s="314">
        <v>56</v>
      </c>
      <c r="D78" s="317"/>
      <c r="E78" s="317"/>
      <c r="F78" s="317"/>
    </row>
    <row r="79" spans="1:6" s="282" customFormat="1" ht="24" hidden="1">
      <c r="A79" s="318" t="s">
        <v>312</v>
      </c>
      <c r="B79" s="327" t="s">
        <v>313</v>
      </c>
      <c r="C79" s="328">
        <v>57</v>
      </c>
      <c r="D79" s="315"/>
      <c r="E79" s="315"/>
      <c r="F79" s="322"/>
    </row>
    <row r="80" spans="1:6" s="282" customFormat="1" ht="24" hidden="1">
      <c r="A80" s="318" t="s">
        <v>314</v>
      </c>
      <c r="B80" s="327" t="s">
        <v>315</v>
      </c>
      <c r="C80" s="314">
        <v>58</v>
      </c>
      <c r="D80" s="315"/>
      <c r="E80" s="315"/>
      <c r="F80" s="322"/>
    </row>
    <row r="81" spans="1:11" s="282" customFormat="1" ht="24.75" hidden="1" customHeight="1">
      <c r="A81" s="312" t="s">
        <v>316</v>
      </c>
      <c r="B81" s="329" t="s">
        <v>317</v>
      </c>
      <c r="C81" s="314">
        <v>59</v>
      </c>
      <c r="D81" s="315"/>
      <c r="E81" s="315"/>
      <c r="F81" s="322"/>
    </row>
    <row r="82" spans="1:11" s="282" customFormat="1" ht="24" hidden="1">
      <c r="A82" s="312" t="s">
        <v>318</v>
      </c>
      <c r="B82" s="329" t="s">
        <v>319</v>
      </c>
      <c r="C82" s="314">
        <v>60</v>
      </c>
      <c r="D82" s="315"/>
      <c r="E82" s="315"/>
      <c r="F82" s="322"/>
    </row>
    <row r="83" spans="1:11" s="282" customFormat="1" ht="12">
      <c r="A83" s="318"/>
      <c r="B83" s="326" t="s">
        <v>320</v>
      </c>
      <c r="C83" s="314">
        <v>61</v>
      </c>
      <c r="D83" s="330">
        <f>D23+D74</f>
        <v>0.9</v>
      </c>
      <c r="E83" s="330">
        <f>E23+E74</f>
        <v>50.3</v>
      </c>
      <c r="F83" s="330">
        <f>F23+F74</f>
        <v>0</v>
      </c>
    </row>
    <row r="84" spans="1:11" s="282" customFormat="1" ht="15.75" hidden="1" customHeight="1">
      <c r="A84" s="331"/>
      <c r="B84" s="332"/>
      <c r="C84" s="333"/>
      <c r="D84" s="334"/>
      <c r="E84" s="334"/>
      <c r="F84" s="335"/>
    </row>
    <row r="85" spans="1:11" s="282" customFormat="1" ht="13.5" customHeight="1">
      <c r="A85" s="333" t="s">
        <v>321</v>
      </c>
      <c r="B85" s="336"/>
      <c r="C85" s="336"/>
      <c r="D85" s="336"/>
      <c r="E85" s="336"/>
      <c r="F85" s="336"/>
    </row>
    <row r="86" spans="1:11" s="282" customFormat="1" ht="12.75" hidden="1" customHeight="1">
      <c r="A86" s="337"/>
      <c r="B86" s="338"/>
      <c r="C86" s="339"/>
      <c r="D86" s="338"/>
      <c r="E86" s="338"/>
      <c r="F86" s="338"/>
      <c r="G86" s="340"/>
    </row>
    <row r="87" spans="1:11" s="282" customFormat="1" hidden="1">
      <c r="A87" s="341"/>
      <c r="B87" s="341"/>
      <c r="C87" s="339"/>
      <c r="D87" s="338"/>
      <c r="E87" s="338"/>
      <c r="F87" s="338"/>
      <c r="G87" s="342"/>
      <c r="H87" s="343"/>
      <c r="I87" s="344"/>
      <c r="J87" s="336"/>
      <c r="K87" s="345"/>
    </row>
    <row r="88" spans="1:11" s="282" customFormat="1" ht="15.75">
      <c r="A88" s="346"/>
      <c r="B88" s="347" t="s">
        <v>180</v>
      </c>
      <c r="C88" s="339"/>
      <c r="D88" s="348"/>
      <c r="E88" s="338"/>
      <c r="F88" s="349" t="s">
        <v>181</v>
      </c>
      <c r="G88" s="342"/>
      <c r="H88" s="350"/>
      <c r="I88" s="344"/>
      <c r="J88" s="351"/>
      <c r="K88" s="345"/>
    </row>
    <row r="89" spans="1:11" s="282" customFormat="1">
      <c r="A89" s="337" t="s">
        <v>322</v>
      </c>
      <c r="B89" s="338"/>
      <c r="C89" s="339"/>
      <c r="D89" s="337" t="s">
        <v>183</v>
      </c>
      <c r="E89" s="338"/>
      <c r="F89" s="337" t="s">
        <v>184</v>
      </c>
      <c r="G89" s="342"/>
    </row>
    <row r="90" spans="1:11" s="282" customFormat="1" hidden="1">
      <c r="A90" s="337"/>
      <c r="B90" s="338"/>
      <c r="C90" s="339"/>
      <c r="D90" s="338"/>
      <c r="E90" s="338"/>
      <c r="F90" s="352"/>
      <c r="G90" s="342"/>
    </row>
    <row r="91" spans="1:11" s="282" customFormat="1" ht="15.75">
      <c r="A91" s="346"/>
      <c r="B91" s="349" t="s">
        <v>323</v>
      </c>
      <c r="C91" s="353"/>
      <c r="D91" s="348"/>
      <c r="E91" s="352"/>
      <c r="F91" s="349" t="s">
        <v>186</v>
      </c>
      <c r="G91" s="342"/>
      <c r="H91" s="339"/>
      <c r="I91" s="354"/>
      <c r="J91" s="355"/>
      <c r="K91" s="355"/>
    </row>
    <row r="92" spans="1:11" s="282" customFormat="1" ht="11.25" customHeight="1">
      <c r="A92" s="337" t="s">
        <v>324</v>
      </c>
      <c r="B92" s="338"/>
      <c r="C92" s="353"/>
      <c r="D92" s="337" t="s">
        <v>183</v>
      </c>
      <c r="E92" s="338"/>
      <c r="F92" s="337" t="s">
        <v>184</v>
      </c>
      <c r="G92" s="342"/>
      <c r="H92" s="350"/>
      <c r="J92" s="356"/>
    </row>
    <row r="93" spans="1:11">
      <c r="A93" s="337" t="s">
        <v>325</v>
      </c>
      <c r="B93" s="338"/>
      <c r="C93" s="357"/>
      <c r="D93" s="338"/>
      <c r="E93" s="338"/>
      <c r="F93" s="338"/>
      <c r="G93" s="342"/>
    </row>
    <row r="94" spans="1:11">
      <c r="A94" s="337"/>
      <c r="B94" s="338"/>
      <c r="C94" s="353"/>
      <c r="D94" s="338"/>
      <c r="E94" s="338"/>
      <c r="F94" s="338"/>
      <c r="G94" s="342"/>
    </row>
    <row r="95" spans="1:11">
      <c r="A95" s="337"/>
      <c r="B95" s="338"/>
      <c r="C95" s="339"/>
      <c r="D95" s="338"/>
      <c r="E95" s="338"/>
      <c r="F95" s="338"/>
      <c r="G95" s="342"/>
    </row>
    <row r="96" spans="1:11">
      <c r="A96" s="337"/>
      <c r="B96" s="338"/>
      <c r="C96" s="357"/>
      <c r="D96" s="338"/>
      <c r="E96" s="338"/>
      <c r="F96" s="338"/>
      <c r="G96" s="342"/>
    </row>
    <row r="97" spans="1:6">
      <c r="A97" s="341"/>
      <c r="B97" s="341"/>
      <c r="C97" s="339"/>
      <c r="D97" s="338"/>
      <c r="E97" s="338"/>
      <c r="F97" s="338"/>
    </row>
    <row r="98" spans="1:6">
      <c r="A98" s="337"/>
      <c r="B98" s="338"/>
      <c r="C98" s="339"/>
      <c r="D98" s="338"/>
      <c r="E98" s="338"/>
      <c r="F98" s="338"/>
    </row>
    <row r="99" spans="1:6">
      <c r="A99" s="337"/>
      <c r="B99" s="338"/>
      <c r="C99" s="339"/>
      <c r="D99" s="338"/>
      <c r="E99" s="338"/>
      <c r="F99" s="338"/>
    </row>
    <row r="100" spans="1:6">
      <c r="A100" s="337"/>
      <c r="B100" s="338"/>
      <c r="C100" s="339"/>
      <c r="D100" s="338"/>
      <c r="E100" s="338"/>
      <c r="F100" s="338"/>
    </row>
    <row r="101" spans="1:6">
      <c r="A101" s="337"/>
      <c r="B101" s="338"/>
      <c r="C101" s="353"/>
      <c r="D101" s="338"/>
      <c r="E101" s="338"/>
      <c r="F101" s="338"/>
    </row>
    <row r="102" spans="1:6">
      <c r="A102" s="337"/>
      <c r="B102" s="338"/>
      <c r="C102" s="353"/>
      <c r="D102" s="338"/>
      <c r="E102" s="338"/>
      <c r="F102" s="338"/>
    </row>
    <row r="103" spans="1:6">
      <c r="A103" s="337"/>
      <c r="B103" s="338"/>
      <c r="C103" s="357"/>
      <c r="D103" s="338"/>
      <c r="E103" s="338"/>
      <c r="F103" s="338"/>
    </row>
    <row r="104" spans="1:6">
      <c r="A104" s="337"/>
      <c r="B104" s="338"/>
      <c r="C104" s="353"/>
      <c r="D104" s="338"/>
      <c r="E104" s="338"/>
      <c r="F104" s="338"/>
    </row>
    <row r="105" spans="1:6">
      <c r="A105" s="337"/>
      <c r="B105" s="338"/>
      <c r="C105" s="339"/>
      <c r="D105" s="338"/>
      <c r="E105" s="338"/>
      <c r="F105" s="338"/>
    </row>
    <row r="106" spans="1:6">
      <c r="A106" s="337"/>
      <c r="B106" s="338"/>
      <c r="C106" s="357"/>
      <c r="D106" s="338"/>
      <c r="E106" s="338"/>
      <c r="F106" s="338"/>
    </row>
    <row r="107" spans="1:6">
      <c r="A107" s="337"/>
      <c r="B107" s="338"/>
      <c r="C107" s="333"/>
      <c r="D107" s="338"/>
      <c r="E107" s="338"/>
      <c r="F107" s="338"/>
    </row>
    <row r="108" spans="1:6">
      <c r="A108" s="337"/>
      <c r="B108" s="338"/>
      <c r="C108" s="358"/>
      <c r="D108" s="338"/>
      <c r="E108" s="338"/>
      <c r="F108" s="338"/>
    </row>
    <row r="109" spans="1:6">
      <c r="A109" s="337"/>
      <c r="B109" s="338"/>
      <c r="C109" s="333"/>
      <c r="D109" s="338"/>
      <c r="E109" s="338"/>
      <c r="F109" s="338"/>
    </row>
    <row r="110" spans="1:6">
      <c r="A110" s="337"/>
      <c r="B110" s="338"/>
      <c r="C110" s="333"/>
      <c r="D110" s="338"/>
      <c r="E110" s="338"/>
      <c r="F110" s="338"/>
    </row>
    <row r="111" spans="1:6">
      <c r="A111" s="337"/>
      <c r="B111" s="338"/>
      <c r="C111" s="339"/>
      <c r="D111" s="338"/>
      <c r="E111" s="338"/>
      <c r="F111" s="338"/>
    </row>
    <row r="112" spans="1:6">
      <c r="A112" s="337"/>
      <c r="B112" s="338"/>
      <c r="C112" s="343"/>
      <c r="D112" s="338"/>
      <c r="E112" s="338"/>
      <c r="F112" s="338"/>
    </row>
    <row r="113" spans="1:6">
      <c r="A113" s="337"/>
      <c r="B113" s="338"/>
      <c r="C113" s="350"/>
      <c r="D113" s="338"/>
      <c r="E113" s="338"/>
      <c r="F113" s="338"/>
    </row>
    <row r="114" spans="1:6">
      <c r="A114" s="337"/>
      <c r="B114" s="338"/>
      <c r="C114" s="350"/>
      <c r="D114" s="338"/>
      <c r="E114" s="338"/>
      <c r="F114" s="338"/>
    </row>
    <row r="115" spans="1:6">
      <c r="A115" s="337"/>
      <c r="B115" s="338"/>
      <c r="C115" s="339"/>
      <c r="D115" s="338"/>
      <c r="E115" s="338"/>
      <c r="F115" s="338"/>
    </row>
    <row r="116" spans="1:6">
      <c r="A116" s="337"/>
      <c r="B116" s="338"/>
      <c r="C116" s="339"/>
      <c r="D116" s="338"/>
      <c r="E116" s="338"/>
      <c r="F116" s="338"/>
    </row>
    <row r="117" spans="1:6">
      <c r="A117" s="337"/>
      <c r="B117" s="338"/>
      <c r="C117" s="339"/>
      <c r="D117" s="338"/>
      <c r="E117" s="338"/>
      <c r="F117" s="338"/>
    </row>
    <row r="118" spans="1:6">
      <c r="A118" s="337"/>
      <c r="B118" s="338"/>
      <c r="C118" s="350"/>
      <c r="D118" s="338"/>
      <c r="E118" s="338"/>
      <c r="F118" s="338"/>
    </row>
    <row r="119" spans="1:6">
      <c r="A119" s="337"/>
      <c r="B119" s="338"/>
      <c r="C119" s="339"/>
      <c r="D119" s="338"/>
      <c r="E119" s="338"/>
      <c r="F119" s="338"/>
    </row>
    <row r="120" spans="1:6">
      <c r="A120" s="337"/>
      <c r="B120" s="338"/>
      <c r="C120" s="339"/>
      <c r="D120" s="338"/>
      <c r="E120" s="338"/>
      <c r="F120" s="338"/>
    </row>
    <row r="121" spans="1:6">
      <c r="A121" s="337"/>
      <c r="B121" s="338"/>
      <c r="C121" s="339"/>
      <c r="D121" s="338"/>
      <c r="E121" s="338"/>
      <c r="F121" s="338"/>
    </row>
    <row r="122" spans="1:6">
      <c r="A122" s="337"/>
      <c r="B122" s="338"/>
      <c r="C122" s="350"/>
      <c r="D122" s="338"/>
      <c r="E122" s="338"/>
      <c r="F122" s="338"/>
    </row>
    <row r="123" spans="1:6">
      <c r="A123" s="337"/>
      <c r="B123" s="338"/>
      <c r="C123" s="339"/>
      <c r="D123" s="338"/>
      <c r="E123" s="338"/>
      <c r="F123" s="338"/>
    </row>
    <row r="124" spans="1:6">
      <c r="A124" s="337"/>
      <c r="B124" s="338"/>
      <c r="C124" s="339"/>
      <c r="D124" s="338"/>
      <c r="E124" s="338"/>
      <c r="F124" s="338"/>
    </row>
    <row r="125" spans="1:6">
      <c r="A125" s="337"/>
      <c r="B125" s="338"/>
      <c r="C125" s="339"/>
      <c r="D125" s="338"/>
      <c r="E125" s="338"/>
      <c r="F125" s="338"/>
    </row>
    <row r="126" spans="1:6">
      <c r="A126" s="337"/>
      <c r="B126" s="338"/>
      <c r="C126" s="339"/>
      <c r="D126" s="338"/>
      <c r="E126" s="338"/>
      <c r="F126" s="338"/>
    </row>
    <row r="127" spans="1:6">
      <c r="A127" s="337"/>
      <c r="B127" s="338"/>
      <c r="C127" s="339"/>
      <c r="D127" s="338"/>
      <c r="E127" s="338"/>
      <c r="F127" s="338"/>
    </row>
    <row r="128" spans="1:6">
      <c r="A128" s="337"/>
      <c r="B128" s="338"/>
      <c r="C128" s="339"/>
      <c r="D128" s="338"/>
      <c r="E128" s="338"/>
      <c r="F128" s="338"/>
    </row>
    <row r="129" spans="1:6">
      <c r="A129" s="337"/>
      <c r="B129" s="338"/>
      <c r="C129" s="343"/>
      <c r="D129" s="338"/>
      <c r="E129" s="338"/>
      <c r="F129" s="338"/>
    </row>
    <row r="130" spans="1:6">
      <c r="A130" s="337"/>
      <c r="B130" s="338"/>
      <c r="C130" s="350"/>
      <c r="D130" s="338"/>
      <c r="E130" s="338"/>
      <c r="F130" s="338"/>
    </row>
    <row r="131" spans="1:6">
      <c r="A131" s="337"/>
      <c r="B131" s="338"/>
      <c r="C131" s="339"/>
      <c r="D131" s="338"/>
      <c r="E131" s="338"/>
      <c r="F131" s="338"/>
    </row>
    <row r="132" spans="1:6">
      <c r="A132" s="337"/>
      <c r="B132" s="338"/>
      <c r="C132" s="339"/>
      <c r="D132" s="338"/>
      <c r="E132" s="338"/>
      <c r="F132" s="338"/>
    </row>
    <row r="133" spans="1:6">
      <c r="A133" s="337"/>
      <c r="B133" s="338"/>
      <c r="C133" s="339"/>
      <c r="D133" s="338"/>
      <c r="E133" s="338"/>
      <c r="F133" s="338"/>
    </row>
    <row r="134" spans="1:6">
      <c r="A134" s="337"/>
      <c r="B134" s="338"/>
      <c r="C134" s="343"/>
      <c r="D134" s="338"/>
      <c r="E134" s="338"/>
      <c r="F134" s="338"/>
    </row>
    <row r="135" spans="1:6">
      <c r="A135" s="337"/>
      <c r="B135" s="338"/>
      <c r="C135" s="350"/>
      <c r="D135" s="338"/>
      <c r="E135" s="338"/>
      <c r="F135" s="338"/>
    </row>
    <row r="136" spans="1:6">
      <c r="A136" s="337"/>
      <c r="B136" s="338"/>
      <c r="C136" s="339"/>
      <c r="D136" s="338"/>
      <c r="E136" s="338"/>
      <c r="F136" s="338"/>
    </row>
    <row r="137" spans="1:6">
      <c r="A137" s="337"/>
      <c r="B137" s="338"/>
      <c r="C137" s="339"/>
      <c r="D137" s="338"/>
      <c r="E137" s="338"/>
      <c r="F137" s="338"/>
    </row>
    <row r="138" spans="1:6">
      <c r="A138" s="337"/>
      <c r="B138" s="338"/>
      <c r="C138" s="350"/>
      <c r="D138" s="338"/>
      <c r="E138" s="338"/>
      <c r="F138" s="338"/>
    </row>
    <row r="139" spans="1:6">
      <c r="A139" s="337"/>
      <c r="B139" s="338"/>
      <c r="C139" s="339"/>
      <c r="D139" s="338"/>
      <c r="E139" s="338"/>
      <c r="F139" s="338"/>
    </row>
    <row r="140" spans="1:6">
      <c r="A140" s="337"/>
      <c r="B140" s="338"/>
      <c r="C140" s="339"/>
      <c r="D140" s="338"/>
      <c r="E140" s="338"/>
      <c r="F140" s="338"/>
    </row>
    <row r="141" spans="1:6">
      <c r="A141" s="337"/>
      <c r="B141" s="338"/>
      <c r="C141" s="350"/>
      <c r="D141" s="338"/>
      <c r="E141" s="338"/>
      <c r="F141" s="338"/>
    </row>
    <row r="142" spans="1:6">
      <c r="A142" s="337"/>
      <c r="B142" s="338"/>
      <c r="C142" s="339"/>
      <c r="D142" s="338"/>
      <c r="E142" s="338"/>
      <c r="F142" s="338"/>
    </row>
    <row r="143" spans="1:6">
      <c r="A143" s="337"/>
      <c r="B143" s="338"/>
      <c r="C143" s="339"/>
      <c r="D143" s="338"/>
      <c r="E143" s="338"/>
      <c r="F143" s="338"/>
    </row>
    <row r="144" spans="1:6">
      <c r="A144" s="337"/>
      <c r="B144" s="338"/>
      <c r="C144" s="353"/>
      <c r="D144" s="338"/>
      <c r="E144" s="338"/>
      <c r="F144" s="338"/>
    </row>
    <row r="145" spans="1:6">
      <c r="A145" s="337"/>
      <c r="B145" s="338"/>
      <c r="C145" s="353"/>
      <c r="D145" s="338"/>
      <c r="E145" s="338"/>
      <c r="F145" s="338"/>
    </row>
    <row r="146" spans="1:6">
      <c r="A146" s="337"/>
      <c r="B146" s="338"/>
      <c r="C146" s="343"/>
      <c r="D146" s="338"/>
      <c r="E146" s="338"/>
      <c r="F146" s="338"/>
    </row>
    <row r="147" spans="1:6">
      <c r="A147" s="337"/>
      <c r="B147" s="338"/>
      <c r="C147" s="350"/>
      <c r="D147" s="338"/>
      <c r="E147" s="338"/>
      <c r="F147" s="338"/>
    </row>
    <row r="148" spans="1:6">
      <c r="A148" s="337"/>
      <c r="B148" s="338"/>
      <c r="C148" s="339"/>
      <c r="D148" s="338"/>
      <c r="E148" s="338"/>
      <c r="F148" s="338"/>
    </row>
    <row r="149" spans="1:6">
      <c r="A149" s="337"/>
      <c r="B149" s="338"/>
      <c r="C149" s="339"/>
      <c r="D149" s="338"/>
      <c r="E149" s="338"/>
      <c r="F149" s="338"/>
    </row>
    <row r="150" spans="1:6">
      <c r="A150" s="337"/>
      <c r="B150" s="338"/>
      <c r="C150" s="350"/>
      <c r="D150" s="338"/>
      <c r="E150" s="338"/>
      <c r="F150" s="338"/>
    </row>
    <row r="151" spans="1:6">
      <c r="A151" s="337"/>
      <c r="B151" s="338"/>
      <c r="C151" s="339"/>
      <c r="D151" s="338"/>
      <c r="E151" s="338"/>
      <c r="F151" s="338"/>
    </row>
    <row r="152" spans="1:6">
      <c r="A152" s="337"/>
      <c r="B152" s="338"/>
      <c r="C152" s="350"/>
      <c r="D152" s="338"/>
      <c r="E152" s="338"/>
      <c r="F152" s="338"/>
    </row>
    <row r="153" spans="1:6">
      <c r="A153" s="337"/>
      <c r="B153" s="338"/>
      <c r="C153" s="339"/>
      <c r="D153" s="338"/>
      <c r="E153" s="338"/>
      <c r="F153" s="338"/>
    </row>
    <row r="154" spans="1:6">
      <c r="A154" s="337"/>
      <c r="B154" s="338"/>
      <c r="C154" s="350"/>
      <c r="D154" s="338"/>
      <c r="E154" s="338"/>
      <c r="F154" s="338"/>
    </row>
    <row r="155" spans="1:6">
      <c r="A155" s="337"/>
      <c r="B155" s="338"/>
      <c r="C155" s="339"/>
      <c r="D155" s="338"/>
      <c r="E155" s="338"/>
      <c r="F155" s="338"/>
    </row>
    <row r="156" spans="1:6">
      <c r="A156" s="337"/>
      <c r="B156" s="338"/>
      <c r="C156" s="350"/>
      <c r="D156" s="338"/>
      <c r="E156" s="338"/>
      <c r="F156" s="338"/>
    </row>
    <row r="157" spans="1:6">
      <c r="A157" s="337"/>
      <c r="B157" s="338"/>
      <c r="C157" s="339"/>
      <c r="D157" s="338"/>
      <c r="E157" s="338"/>
      <c r="F157" s="338"/>
    </row>
    <row r="158" spans="1:6">
      <c r="A158" s="337"/>
      <c r="B158" s="338"/>
      <c r="C158" s="343"/>
      <c r="D158" s="338"/>
      <c r="E158" s="338"/>
      <c r="F158" s="338"/>
    </row>
    <row r="159" spans="1:6">
      <c r="A159" s="337"/>
      <c r="B159" s="338"/>
      <c r="C159" s="359"/>
      <c r="D159" s="338"/>
      <c r="E159" s="338"/>
      <c r="F159" s="338"/>
    </row>
    <row r="160" spans="1:6">
      <c r="A160" s="337"/>
      <c r="B160" s="338"/>
      <c r="C160" s="360"/>
      <c r="D160" s="338"/>
      <c r="E160" s="338"/>
      <c r="F160" s="338"/>
    </row>
    <row r="161" spans="1:6">
      <c r="A161" s="337"/>
      <c r="B161" s="338"/>
      <c r="C161" s="360"/>
      <c r="D161" s="338"/>
      <c r="E161" s="338"/>
      <c r="F161" s="338"/>
    </row>
    <row r="162" spans="1:6">
      <c r="A162" s="337"/>
      <c r="B162" s="338"/>
      <c r="C162" s="350"/>
      <c r="D162" s="338"/>
      <c r="E162" s="338"/>
      <c r="F162" s="338"/>
    </row>
    <row r="163" spans="1:6">
      <c r="A163" s="337"/>
      <c r="B163" s="338"/>
      <c r="C163" s="339"/>
      <c r="D163" s="338"/>
      <c r="E163" s="338"/>
      <c r="F163" s="338"/>
    </row>
    <row r="164" spans="1:6">
      <c r="A164" s="337"/>
      <c r="B164" s="338"/>
      <c r="C164" s="339"/>
      <c r="D164" s="338"/>
      <c r="E164" s="338"/>
      <c r="F164" s="338"/>
    </row>
    <row r="165" spans="1:6">
      <c r="A165" s="337"/>
      <c r="B165" s="338"/>
      <c r="C165" s="339"/>
      <c r="D165" s="338"/>
      <c r="E165" s="338"/>
      <c r="F165" s="338"/>
    </row>
    <row r="166" spans="1:6">
      <c r="A166" s="337"/>
      <c r="B166" s="338"/>
      <c r="C166" s="350"/>
      <c r="D166" s="338"/>
      <c r="E166" s="338"/>
      <c r="F166" s="338"/>
    </row>
    <row r="167" spans="1:6">
      <c r="A167" s="337"/>
      <c r="B167" s="338"/>
      <c r="C167" s="339"/>
      <c r="D167" s="338"/>
      <c r="E167" s="338"/>
      <c r="F167" s="338"/>
    </row>
    <row r="168" spans="1:6">
      <c r="A168" s="337"/>
      <c r="B168" s="338"/>
      <c r="C168" s="339"/>
      <c r="D168" s="338"/>
      <c r="E168" s="338"/>
      <c r="F168" s="338"/>
    </row>
    <row r="169" spans="1:6">
      <c r="A169" s="337"/>
      <c r="B169" s="338"/>
      <c r="C169" s="343"/>
      <c r="D169" s="338"/>
      <c r="E169" s="338"/>
      <c r="F169" s="338"/>
    </row>
    <row r="170" spans="1:6">
      <c r="A170" s="337"/>
      <c r="B170" s="338"/>
      <c r="C170" s="350"/>
      <c r="D170" s="338"/>
      <c r="E170" s="338"/>
      <c r="F170" s="338"/>
    </row>
    <row r="171" spans="1:6">
      <c r="A171" s="337"/>
      <c r="B171" s="338"/>
      <c r="C171" s="339"/>
      <c r="D171" s="338"/>
      <c r="E171" s="338"/>
      <c r="F171" s="338"/>
    </row>
    <row r="172" spans="1:6">
      <c r="A172" s="337"/>
      <c r="B172" s="338"/>
      <c r="C172" s="339"/>
      <c r="D172" s="338"/>
      <c r="E172" s="338"/>
      <c r="F172" s="338"/>
    </row>
    <row r="173" spans="1:6">
      <c r="A173" s="337"/>
      <c r="B173" s="338"/>
      <c r="C173" s="353"/>
      <c r="D173" s="338"/>
      <c r="E173" s="338"/>
      <c r="F173" s="338"/>
    </row>
    <row r="174" spans="1:6">
      <c r="A174" s="337"/>
      <c r="B174" s="338"/>
      <c r="C174" s="350"/>
      <c r="D174" s="338"/>
      <c r="E174" s="338"/>
      <c r="F174" s="338"/>
    </row>
    <row r="175" spans="1:6">
      <c r="A175" s="337"/>
      <c r="B175" s="338"/>
      <c r="C175" s="339"/>
      <c r="D175" s="338"/>
      <c r="E175" s="338"/>
      <c r="F175" s="338"/>
    </row>
    <row r="176" spans="1:6">
      <c r="A176" s="337"/>
      <c r="B176" s="338"/>
      <c r="C176" s="343"/>
      <c r="D176" s="338"/>
      <c r="E176" s="338"/>
      <c r="F176" s="338"/>
    </row>
    <row r="177" spans="1:6">
      <c r="A177" s="337"/>
      <c r="B177" s="338"/>
      <c r="C177" s="350"/>
      <c r="D177" s="338"/>
      <c r="E177" s="338"/>
      <c r="F177" s="338"/>
    </row>
    <row r="178" spans="1:6">
      <c r="A178" s="337"/>
      <c r="B178" s="338"/>
      <c r="C178" s="339"/>
      <c r="D178" s="338"/>
      <c r="E178" s="338"/>
      <c r="F178" s="338"/>
    </row>
    <row r="179" spans="1:6">
      <c r="A179" s="337"/>
      <c r="B179" s="338"/>
      <c r="C179" s="350"/>
      <c r="D179" s="338"/>
      <c r="E179" s="338"/>
      <c r="F179" s="338"/>
    </row>
    <row r="180" spans="1:6">
      <c r="A180" s="337"/>
      <c r="B180" s="338"/>
      <c r="C180" s="361"/>
      <c r="D180" s="338"/>
      <c r="E180" s="338"/>
      <c r="F180" s="338"/>
    </row>
    <row r="181" spans="1:6">
      <c r="A181" s="337"/>
      <c r="B181" s="338"/>
      <c r="C181" s="339"/>
      <c r="D181" s="338"/>
      <c r="E181" s="338"/>
      <c r="F181" s="338"/>
    </row>
    <row r="182" spans="1:6">
      <c r="A182" s="337"/>
      <c r="B182" s="338"/>
      <c r="C182" s="339"/>
      <c r="D182" s="338"/>
      <c r="E182" s="338"/>
      <c r="F182" s="338"/>
    </row>
    <row r="183" spans="1:6">
      <c r="A183" s="337"/>
      <c r="B183" s="338"/>
      <c r="C183" s="339"/>
      <c r="D183" s="338"/>
      <c r="E183" s="338"/>
      <c r="F183" s="338"/>
    </row>
    <row r="184" spans="1:6">
      <c r="A184" s="337"/>
      <c r="B184" s="338"/>
      <c r="C184" s="350"/>
      <c r="D184" s="338"/>
      <c r="E184" s="338"/>
      <c r="F184" s="338"/>
    </row>
    <row r="185" spans="1:6">
      <c r="A185" s="337"/>
      <c r="B185" s="338"/>
      <c r="C185" s="350"/>
      <c r="D185" s="338"/>
      <c r="E185" s="338"/>
      <c r="F185" s="338"/>
    </row>
    <row r="186" spans="1:6">
      <c r="A186" s="337"/>
      <c r="B186" s="338"/>
      <c r="C186" s="339"/>
      <c r="D186" s="338"/>
      <c r="E186" s="338"/>
      <c r="F186" s="338"/>
    </row>
    <row r="187" spans="1:6">
      <c r="A187" s="337"/>
      <c r="B187" s="338"/>
      <c r="C187" s="339"/>
      <c r="D187" s="338"/>
      <c r="E187" s="338"/>
      <c r="F187" s="338"/>
    </row>
    <row r="188" spans="1:6">
      <c r="A188" s="337"/>
      <c r="B188" s="338"/>
      <c r="C188" s="339"/>
      <c r="D188" s="338"/>
      <c r="E188" s="338"/>
      <c r="F188" s="338"/>
    </row>
    <row r="189" spans="1:6">
      <c r="A189" s="337"/>
      <c r="B189" s="338"/>
      <c r="C189" s="362"/>
      <c r="D189" s="338"/>
      <c r="E189" s="338"/>
      <c r="F189" s="338"/>
    </row>
    <row r="190" spans="1:6">
      <c r="A190" s="337"/>
      <c r="B190" s="338"/>
      <c r="C190" s="362"/>
      <c r="D190" s="338"/>
      <c r="E190" s="338"/>
      <c r="F190" s="338"/>
    </row>
    <row r="191" spans="1:6">
      <c r="A191" s="337"/>
      <c r="B191" s="338"/>
      <c r="C191" s="363"/>
      <c r="D191" s="338"/>
      <c r="E191" s="338"/>
      <c r="F191" s="338"/>
    </row>
    <row r="192" spans="1:6">
      <c r="A192" s="337"/>
      <c r="B192" s="338"/>
      <c r="C192" s="363"/>
      <c r="D192" s="338"/>
      <c r="E192" s="338"/>
      <c r="F192" s="338"/>
    </row>
    <row r="193" spans="1:6">
      <c r="A193" s="337"/>
      <c r="B193" s="338"/>
      <c r="C193" s="363"/>
      <c r="D193" s="338"/>
      <c r="E193" s="338"/>
      <c r="F193" s="338"/>
    </row>
    <row r="194" spans="1:6">
      <c r="A194" s="337"/>
      <c r="B194" s="338"/>
      <c r="C194" s="364"/>
      <c r="D194" s="338"/>
      <c r="E194" s="338"/>
      <c r="F194" s="338"/>
    </row>
    <row r="195" spans="1:6">
      <c r="A195" s="337"/>
      <c r="B195" s="338"/>
      <c r="C195" s="365"/>
      <c r="D195" s="338"/>
      <c r="E195" s="338"/>
      <c r="F195" s="338"/>
    </row>
    <row r="196" spans="1:6">
      <c r="A196" s="337"/>
      <c r="B196" s="338"/>
      <c r="C196" s="366"/>
      <c r="D196" s="338"/>
      <c r="E196" s="338"/>
      <c r="F196" s="338"/>
    </row>
    <row r="197" spans="1:6">
      <c r="A197" s="337"/>
      <c r="B197" s="338"/>
      <c r="C197" s="366"/>
      <c r="D197" s="338"/>
      <c r="E197" s="338"/>
      <c r="F197" s="338"/>
    </row>
    <row r="198" spans="1:6">
      <c r="A198" s="337"/>
      <c r="B198" s="338"/>
      <c r="C198" s="364"/>
      <c r="D198" s="338"/>
      <c r="E198" s="338"/>
      <c r="F198" s="338"/>
    </row>
    <row r="199" spans="1:6">
      <c r="A199" s="337"/>
      <c r="B199" s="338"/>
      <c r="C199" s="366"/>
      <c r="D199" s="338"/>
      <c r="E199" s="338"/>
      <c r="F199" s="338"/>
    </row>
    <row r="200" spans="1:6">
      <c r="A200" s="337"/>
      <c r="B200" s="338"/>
      <c r="C200" s="366"/>
      <c r="D200" s="338"/>
      <c r="E200" s="338"/>
      <c r="F200" s="338"/>
    </row>
    <row r="201" spans="1:6">
      <c r="A201" s="337"/>
      <c r="B201" s="338"/>
      <c r="C201" s="366"/>
      <c r="D201" s="338"/>
      <c r="E201" s="338"/>
      <c r="F201" s="338"/>
    </row>
    <row r="202" spans="1:6">
      <c r="A202" s="337"/>
      <c r="B202" s="338"/>
      <c r="C202" s="364"/>
      <c r="D202" s="338"/>
      <c r="E202" s="338"/>
      <c r="F202" s="338"/>
    </row>
    <row r="203" spans="1:6">
      <c r="A203" s="337"/>
      <c r="B203" s="338"/>
      <c r="C203" s="364"/>
      <c r="D203" s="338"/>
      <c r="E203" s="338"/>
      <c r="F203" s="338"/>
    </row>
    <row r="204" spans="1:6">
      <c r="A204" s="337"/>
      <c r="B204" s="338"/>
      <c r="C204" s="364"/>
      <c r="D204" s="338"/>
      <c r="E204" s="338"/>
      <c r="F204" s="338"/>
    </row>
    <row r="205" spans="1:6">
      <c r="A205" s="337"/>
      <c r="B205" s="338"/>
      <c r="C205" s="366"/>
      <c r="D205" s="338"/>
      <c r="E205" s="338"/>
      <c r="F205" s="338"/>
    </row>
    <row r="206" spans="1:6">
      <c r="A206" s="337"/>
      <c r="B206" s="338"/>
      <c r="C206" s="366"/>
      <c r="D206" s="338"/>
      <c r="E206" s="338"/>
      <c r="F206" s="338"/>
    </row>
    <row r="207" spans="1:6">
      <c r="A207" s="337"/>
      <c r="B207" s="338"/>
      <c r="C207" s="366"/>
      <c r="D207" s="338"/>
      <c r="E207" s="338"/>
      <c r="F207" s="338"/>
    </row>
    <row r="208" spans="1:6">
      <c r="A208" s="337"/>
      <c r="B208" s="338"/>
      <c r="C208" s="366"/>
      <c r="D208" s="338"/>
      <c r="E208" s="338"/>
      <c r="F208" s="338"/>
    </row>
    <row r="209" spans="1:6">
      <c r="A209" s="337"/>
      <c r="B209" s="338"/>
      <c r="C209" s="364"/>
      <c r="D209" s="338"/>
      <c r="E209" s="338"/>
      <c r="F209" s="338"/>
    </row>
    <row r="210" spans="1:6">
      <c r="A210" s="337"/>
      <c r="B210" s="338"/>
      <c r="C210" s="364"/>
      <c r="D210" s="338"/>
      <c r="E210" s="338"/>
      <c r="F210" s="338"/>
    </row>
    <row r="211" spans="1:6">
      <c r="A211" s="337"/>
      <c r="B211" s="338"/>
      <c r="C211" s="366"/>
      <c r="D211" s="338"/>
      <c r="E211" s="338"/>
      <c r="F211" s="338"/>
    </row>
    <row r="212" spans="1:6">
      <c r="A212" s="337"/>
      <c r="B212" s="338"/>
      <c r="C212" s="364"/>
      <c r="D212" s="338"/>
      <c r="E212" s="338"/>
      <c r="F212" s="338"/>
    </row>
    <row r="213" spans="1:6">
      <c r="A213" s="337"/>
      <c r="B213" s="338"/>
      <c r="C213" s="366"/>
      <c r="D213" s="338"/>
      <c r="E213" s="338"/>
      <c r="F213" s="338"/>
    </row>
    <row r="214" spans="1:6">
      <c r="C214" s="366"/>
    </row>
    <row r="215" spans="1:6">
      <c r="C215" s="366"/>
    </row>
    <row r="216" spans="1:6">
      <c r="C216" s="366"/>
    </row>
    <row r="217" spans="1:6">
      <c r="C217" s="365"/>
    </row>
    <row r="218" spans="1:6">
      <c r="C218" s="366"/>
    </row>
    <row r="219" spans="1:6">
      <c r="A219" s="340"/>
      <c r="C219" s="366"/>
    </row>
    <row r="220" spans="1:6">
      <c r="A220" s="340"/>
      <c r="C220" s="364"/>
    </row>
    <row r="221" spans="1:6">
      <c r="A221" s="340"/>
      <c r="C221" s="364"/>
    </row>
    <row r="222" spans="1:6">
      <c r="A222" s="340"/>
      <c r="C222" s="367"/>
    </row>
    <row r="223" spans="1:6">
      <c r="A223" s="340"/>
      <c r="C223" s="367"/>
    </row>
    <row r="224" spans="1:6">
      <c r="A224" s="340"/>
      <c r="C224" s="362"/>
    </row>
    <row r="225" spans="1:3">
      <c r="A225" s="340"/>
      <c r="C225" s="332"/>
    </row>
    <row r="226" spans="1:3">
      <c r="A226" s="340"/>
      <c r="C226" s="368"/>
    </row>
    <row r="227" spans="1:3">
      <c r="A227" s="340"/>
      <c r="C227" s="369"/>
    </row>
    <row r="228" spans="1:3">
      <c r="A228" s="340"/>
      <c r="C228" s="369"/>
    </row>
    <row r="229" spans="1:3">
      <c r="A229" s="340"/>
      <c r="C229" s="343"/>
    </row>
    <row r="230" spans="1:3">
      <c r="A230" s="340"/>
      <c r="C230" s="362"/>
    </row>
    <row r="231" spans="1:3">
      <c r="A231" s="340"/>
      <c r="C231" s="370"/>
    </row>
    <row r="232" spans="1:3">
      <c r="A232" s="340"/>
      <c r="C232" s="371"/>
    </row>
    <row r="233" spans="1:3">
      <c r="A233" s="340"/>
      <c r="C233" s="371"/>
    </row>
    <row r="234" spans="1:3">
      <c r="A234" s="340"/>
      <c r="C234" s="372"/>
    </row>
    <row r="235" spans="1:3">
      <c r="A235" s="340"/>
      <c r="C235" s="372"/>
    </row>
    <row r="236" spans="1:3">
      <c r="A236" s="340"/>
      <c r="C236" s="352"/>
    </row>
    <row r="237" spans="1:3">
      <c r="A237" s="340"/>
      <c r="C237" s="372"/>
    </row>
    <row r="238" spans="1:3">
      <c r="A238" s="340"/>
      <c r="C238" s="352"/>
    </row>
    <row r="239" spans="1:3">
      <c r="A239" s="340"/>
      <c r="C239" s="352"/>
    </row>
    <row r="240" spans="1:3">
      <c r="A240" s="340"/>
      <c r="C240" s="352"/>
    </row>
    <row r="241" spans="1:3">
      <c r="A241" s="340"/>
      <c r="C241" s="352"/>
    </row>
    <row r="242" spans="1:3">
      <c r="A242" s="340"/>
      <c r="C242" s="371"/>
    </row>
    <row r="243" spans="1:3">
      <c r="A243" s="340"/>
      <c r="C243" s="352"/>
    </row>
    <row r="244" spans="1:3">
      <c r="A244" s="340"/>
      <c r="C244" s="352"/>
    </row>
    <row r="245" spans="1:3">
      <c r="A245" s="340"/>
      <c r="C245" s="352"/>
    </row>
    <row r="246" spans="1:3">
      <c r="A246" s="340"/>
      <c r="C246" s="352"/>
    </row>
    <row r="247" spans="1:3">
      <c r="A247" s="340"/>
      <c r="C247" s="352"/>
    </row>
    <row r="248" spans="1:3">
      <c r="A248" s="340"/>
      <c r="C248" s="352"/>
    </row>
    <row r="249" spans="1:3">
      <c r="A249" s="340"/>
      <c r="C249" s="352"/>
    </row>
    <row r="250" spans="1:3">
      <c r="A250" s="340"/>
      <c r="C250" s="352"/>
    </row>
    <row r="251" spans="1:3">
      <c r="A251" s="340"/>
      <c r="C251" s="352"/>
    </row>
    <row r="252" spans="1:3">
      <c r="A252" s="340"/>
      <c r="C252" s="352"/>
    </row>
    <row r="253" spans="1:3">
      <c r="A253" s="340"/>
      <c r="C253" s="352"/>
    </row>
    <row r="254" spans="1:3">
      <c r="A254" s="340"/>
      <c r="C254" s="352"/>
    </row>
    <row r="255" spans="1:3">
      <c r="A255" s="340"/>
      <c r="C255" s="352"/>
    </row>
    <row r="256" spans="1:3">
      <c r="A256" s="340"/>
      <c r="C256" s="352"/>
    </row>
    <row r="257" spans="1:3">
      <c r="A257" s="340"/>
      <c r="C257" s="352"/>
    </row>
    <row r="258" spans="1:3">
      <c r="A258" s="340"/>
      <c r="C258" s="352"/>
    </row>
    <row r="259" spans="1:3">
      <c r="A259" s="340"/>
      <c r="C259" s="352"/>
    </row>
    <row r="260" spans="1:3">
      <c r="A260" s="340"/>
      <c r="C260" s="352"/>
    </row>
    <row r="261" spans="1:3">
      <c r="A261" s="340"/>
      <c r="C261" s="352"/>
    </row>
    <row r="262" spans="1:3">
      <c r="A262" s="340"/>
      <c r="C262" s="352"/>
    </row>
    <row r="263" spans="1:3">
      <c r="A263" s="340"/>
      <c r="C263" s="352"/>
    </row>
    <row r="264" spans="1:3">
      <c r="A264" s="340"/>
      <c r="C264" s="352"/>
    </row>
    <row r="265" spans="1:3">
      <c r="A265" s="340"/>
      <c r="C265" s="352"/>
    </row>
    <row r="266" spans="1:3">
      <c r="A266" s="340"/>
      <c r="C266" s="352"/>
    </row>
    <row r="267" spans="1:3">
      <c r="A267" s="340"/>
      <c r="C267" s="352"/>
    </row>
    <row r="268" spans="1:3">
      <c r="A268" s="340"/>
      <c r="C268" s="352"/>
    </row>
    <row r="269" spans="1:3">
      <c r="A269" s="340"/>
      <c r="C269" s="352"/>
    </row>
    <row r="270" spans="1:3">
      <c r="A270" s="340"/>
      <c r="C270" s="352"/>
    </row>
    <row r="271" spans="1:3">
      <c r="A271" s="340"/>
      <c r="C271" s="352"/>
    </row>
    <row r="272" spans="1:3">
      <c r="A272" s="340"/>
      <c r="C272" s="352"/>
    </row>
    <row r="273" spans="1:3">
      <c r="A273" s="340"/>
      <c r="C273" s="352"/>
    </row>
    <row r="274" spans="1:3">
      <c r="A274" s="340"/>
      <c r="C274" s="352"/>
    </row>
    <row r="275" spans="1:3">
      <c r="A275" s="340"/>
      <c r="C275" s="352"/>
    </row>
    <row r="276" spans="1:3">
      <c r="A276" s="340"/>
      <c r="C276" s="352"/>
    </row>
    <row r="277" spans="1:3">
      <c r="A277" s="340"/>
      <c r="C277" s="352"/>
    </row>
    <row r="278" spans="1:3">
      <c r="A278" s="340"/>
      <c r="C278" s="352"/>
    </row>
    <row r="279" spans="1:3">
      <c r="A279" s="340"/>
      <c r="C279" s="352"/>
    </row>
    <row r="280" spans="1:3">
      <c r="A280" s="340"/>
      <c r="C280" s="352"/>
    </row>
    <row r="281" spans="1:3">
      <c r="A281" s="340"/>
      <c r="C281" s="352"/>
    </row>
    <row r="282" spans="1:3">
      <c r="A282" s="340"/>
      <c r="C282" s="352"/>
    </row>
    <row r="283" spans="1:3">
      <c r="A283" s="340"/>
      <c r="C283" s="352"/>
    </row>
    <row r="284" spans="1:3">
      <c r="A284" s="340"/>
      <c r="C284" s="352"/>
    </row>
    <row r="285" spans="1:3">
      <c r="A285" s="340"/>
      <c r="C285" s="352"/>
    </row>
    <row r="286" spans="1:3">
      <c r="A286" s="340"/>
      <c r="C286" s="352"/>
    </row>
    <row r="287" spans="1:3">
      <c r="A287" s="340"/>
      <c r="C287" s="352"/>
    </row>
    <row r="288" spans="1:3">
      <c r="A288" s="340"/>
      <c r="C288" s="352"/>
    </row>
    <row r="289" spans="1:3">
      <c r="A289" s="340"/>
      <c r="C289" s="352"/>
    </row>
    <row r="290" spans="1:3">
      <c r="A290" s="340"/>
      <c r="C290" s="352"/>
    </row>
    <row r="291" spans="1:3">
      <c r="A291" s="340"/>
      <c r="C291" s="352"/>
    </row>
    <row r="292" spans="1:3">
      <c r="A292" s="340"/>
      <c r="C292" s="352"/>
    </row>
    <row r="293" spans="1:3">
      <c r="A293" s="340"/>
      <c r="C293" s="352"/>
    </row>
    <row r="294" spans="1:3">
      <c r="A294" s="340"/>
      <c r="C294" s="352"/>
    </row>
    <row r="295" spans="1:3">
      <c r="A295" s="340"/>
      <c r="C295" s="352"/>
    </row>
    <row r="296" spans="1:3">
      <c r="A296" s="340"/>
      <c r="C296" s="352"/>
    </row>
    <row r="297" spans="1:3">
      <c r="A297" s="340"/>
      <c r="C297" s="352"/>
    </row>
    <row r="298" spans="1:3">
      <c r="A298" s="340"/>
      <c r="C298" s="352"/>
    </row>
    <row r="299" spans="1:3">
      <c r="A299" s="340"/>
      <c r="C299" s="352"/>
    </row>
    <row r="300" spans="1:3">
      <c r="A300" s="340"/>
      <c r="C300" s="352"/>
    </row>
    <row r="301" spans="1:3">
      <c r="A301" s="340"/>
      <c r="C301" s="352"/>
    </row>
    <row r="302" spans="1:3">
      <c r="A302" s="340"/>
      <c r="C302" s="352"/>
    </row>
    <row r="303" spans="1:3">
      <c r="A303" s="340"/>
      <c r="C303" s="352"/>
    </row>
    <row r="304" spans="1:3">
      <c r="A304" s="340"/>
      <c r="C304" s="352"/>
    </row>
    <row r="305" spans="1:3">
      <c r="A305" s="340"/>
      <c r="C305" s="352"/>
    </row>
    <row r="306" spans="1:3">
      <c r="A306" s="340"/>
      <c r="C306" s="352"/>
    </row>
    <row r="307" spans="1:3">
      <c r="A307" s="340"/>
      <c r="C307" s="352"/>
    </row>
    <row r="308" spans="1:3">
      <c r="A308" s="340"/>
      <c r="C308" s="352"/>
    </row>
    <row r="309" spans="1:3">
      <c r="A309" s="340"/>
      <c r="C309" s="352"/>
    </row>
    <row r="310" spans="1:3">
      <c r="A310" s="340"/>
      <c r="C310" s="352"/>
    </row>
    <row r="311" spans="1:3">
      <c r="A311" s="340"/>
      <c r="C311" s="352"/>
    </row>
    <row r="312" spans="1:3">
      <c r="A312" s="340"/>
      <c r="C312" s="352"/>
    </row>
    <row r="313" spans="1:3">
      <c r="A313" s="340"/>
      <c r="C313" s="352"/>
    </row>
    <row r="314" spans="1:3">
      <c r="A314" s="340"/>
      <c r="C314" s="352"/>
    </row>
    <row r="315" spans="1:3">
      <c r="A315" s="340"/>
      <c r="C315" s="352"/>
    </row>
    <row r="316" spans="1:3">
      <c r="A316" s="340"/>
      <c r="C316" s="352"/>
    </row>
    <row r="317" spans="1:3">
      <c r="A317" s="340"/>
      <c r="C317" s="352"/>
    </row>
    <row r="318" spans="1:3">
      <c r="A318" s="340"/>
      <c r="C318" s="352"/>
    </row>
    <row r="319" spans="1:3">
      <c r="A319" s="340"/>
      <c r="C319" s="352"/>
    </row>
    <row r="320" spans="1:3">
      <c r="A320" s="340"/>
      <c r="C320" s="352"/>
    </row>
    <row r="321" spans="1:3">
      <c r="A321" s="340"/>
      <c r="C321" s="352"/>
    </row>
    <row r="322" spans="1:3">
      <c r="A322" s="340"/>
      <c r="C322" s="352"/>
    </row>
    <row r="323" spans="1:3">
      <c r="A323" s="340"/>
      <c r="C323" s="352"/>
    </row>
    <row r="324" spans="1:3">
      <c r="A324" s="340"/>
      <c r="C324" s="352"/>
    </row>
    <row r="325" spans="1:3">
      <c r="A325" s="340"/>
      <c r="C325" s="352"/>
    </row>
    <row r="326" spans="1:3">
      <c r="A326" s="340"/>
      <c r="C326" s="352"/>
    </row>
    <row r="327" spans="1:3">
      <c r="A327" s="340"/>
      <c r="C327" s="352"/>
    </row>
    <row r="328" spans="1:3">
      <c r="A328" s="340"/>
      <c r="C328" s="352"/>
    </row>
    <row r="329" spans="1:3">
      <c r="A329" s="340"/>
      <c r="C329" s="352"/>
    </row>
    <row r="330" spans="1:3">
      <c r="A330" s="340"/>
      <c r="C330" s="352"/>
    </row>
    <row r="331" spans="1:3">
      <c r="A331" s="340"/>
      <c r="C331" s="352"/>
    </row>
    <row r="332" spans="1:3">
      <c r="A332" s="340"/>
      <c r="C332" s="352"/>
    </row>
    <row r="333" spans="1:3">
      <c r="A333" s="340"/>
      <c r="C333" s="352"/>
    </row>
    <row r="334" spans="1:3">
      <c r="A334" s="340"/>
      <c r="C334" s="352"/>
    </row>
    <row r="335" spans="1:3">
      <c r="A335" s="340"/>
      <c r="C335" s="352"/>
    </row>
    <row r="336" spans="1:3">
      <c r="A336" s="340"/>
      <c r="C336" s="352"/>
    </row>
    <row r="337" spans="1:3">
      <c r="A337" s="340"/>
      <c r="C337" s="352"/>
    </row>
    <row r="338" spans="1:3">
      <c r="A338" s="340"/>
      <c r="C338" s="352"/>
    </row>
    <row r="339" spans="1:3">
      <c r="A339" s="340"/>
      <c r="C339" s="352"/>
    </row>
    <row r="340" spans="1:3">
      <c r="A340" s="340"/>
      <c r="C340" s="352"/>
    </row>
    <row r="341" spans="1:3">
      <c r="A341" s="340"/>
      <c r="C341" s="352"/>
    </row>
    <row r="342" spans="1:3">
      <c r="A342" s="340"/>
      <c r="C342" s="352"/>
    </row>
    <row r="343" spans="1:3">
      <c r="A343" s="340"/>
      <c r="C343" s="352"/>
    </row>
    <row r="344" spans="1:3">
      <c r="A344" s="340"/>
      <c r="C344" s="352"/>
    </row>
    <row r="345" spans="1:3">
      <c r="A345" s="340"/>
      <c r="C345" s="352"/>
    </row>
    <row r="346" spans="1:3">
      <c r="A346" s="340"/>
      <c r="C346" s="352"/>
    </row>
    <row r="347" spans="1:3">
      <c r="A347" s="340"/>
      <c r="C347" s="352"/>
    </row>
    <row r="348" spans="1:3">
      <c r="A348" s="340"/>
      <c r="C348" s="352"/>
    </row>
    <row r="349" spans="1:3">
      <c r="A349" s="340"/>
      <c r="C349" s="352"/>
    </row>
    <row r="350" spans="1:3">
      <c r="A350" s="340"/>
      <c r="C350" s="352"/>
    </row>
    <row r="351" spans="1:3">
      <c r="A351" s="340"/>
      <c r="C351" s="352"/>
    </row>
    <row r="352" spans="1:3">
      <c r="A352" s="340"/>
      <c r="C352" s="352"/>
    </row>
    <row r="353" spans="1:3">
      <c r="A353" s="340"/>
      <c r="C353" s="352"/>
    </row>
    <row r="354" spans="1:3">
      <c r="A354" s="340"/>
      <c r="C354" s="352"/>
    </row>
    <row r="355" spans="1:3">
      <c r="A355" s="340"/>
      <c r="C355" s="352"/>
    </row>
    <row r="356" spans="1:3">
      <c r="A356" s="340"/>
      <c r="C356" s="352"/>
    </row>
    <row r="357" spans="1:3">
      <c r="A357" s="340"/>
      <c r="C357" s="352"/>
    </row>
    <row r="358" spans="1:3">
      <c r="A358" s="340"/>
      <c r="C358" s="352"/>
    </row>
    <row r="359" spans="1:3">
      <c r="A359" s="340"/>
      <c r="C359" s="342"/>
    </row>
    <row r="360" spans="1:3">
      <c r="A360" s="340"/>
      <c r="C360" s="342"/>
    </row>
    <row r="361" spans="1:3">
      <c r="A361" s="340"/>
      <c r="C361" s="342"/>
    </row>
    <row r="362" spans="1:3">
      <c r="A362" s="340"/>
      <c r="C362" s="342"/>
    </row>
    <row r="363" spans="1:3">
      <c r="A363" s="340"/>
      <c r="C363" s="342"/>
    </row>
    <row r="364" spans="1:3">
      <c r="A364" s="340"/>
      <c r="C364" s="342"/>
    </row>
    <row r="365" spans="1:3">
      <c r="A365" s="340"/>
      <c r="C365" s="342"/>
    </row>
    <row r="366" spans="1:3">
      <c r="A366" s="340"/>
      <c r="C366" s="342"/>
    </row>
    <row r="367" spans="1:3">
      <c r="A367" s="340"/>
    </row>
    <row r="368" spans="1:3">
      <c r="A368" s="340"/>
    </row>
    <row r="369" spans="1:1">
      <c r="A369" s="340"/>
    </row>
    <row r="370" spans="1:1">
      <c r="A370" s="340"/>
    </row>
    <row r="371" spans="1:1">
      <c r="A371" s="340"/>
    </row>
    <row r="372" spans="1:1">
      <c r="A372" s="340"/>
    </row>
  </sheetData>
  <mergeCells count="17"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  <mergeCell ref="D1:F3"/>
    <mergeCell ref="A5:F5"/>
    <mergeCell ref="B6:F6"/>
    <mergeCell ref="A7:F7"/>
    <mergeCell ref="A9:F9"/>
    <mergeCell ref="A10:F10"/>
  </mergeCells>
  <pageMargins left="0.7" right="0.7" top="0.75" bottom="0.75" header="0.3" footer="0.3"/>
  <pageSetup paperSize="9" scale="9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Normal="100" workbookViewId="0">
      <selection activeCell="A9" sqref="A9:I9"/>
    </sheetView>
  </sheetViews>
  <sheetFormatPr defaultRowHeight="12.75"/>
  <cols>
    <col min="1" max="1" width="56.42578125" style="375" customWidth="1"/>
    <col min="2" max="2" width="18.140625" style="375" customWidth="1"/>
    <col min="3" max="3" width="16" style="375" customWidth="1"/>
    <col min="4" max="4" width="14.85546875" style="375" customWidth="1"/>
    <col min="5" max="6" width="13.7109375" style="375" customWidth="1"/>
    <col min="7" max="7" width="17.140625" style="375" customWidth="1"/>
    <col min="8" max="8" width="21.5703125" style="375" customWidth="1"/>
    <col min="9" max="9" width="26.140625" style="375" customWidth="1"/>
    <col min="10" max="10" width="10.140625" style="375" bestFit="1" customWidth="1"/>
    <col min="11" max="16384" width="9.140625" style="375"/>
  </cols>
  <sheetData>
    <row r="1" spans="1:12" ht="15.75">
      <c r="A1" s="373"/>
      <c r="B1" s="373"/>
      <c r="C1" s="373"/>
      <c r="D1" s="373"/>
      <c r="E1" s="373"/>
      <c r="F1" s="373"/>
      <c r="G1" s="373"/>
      <c r="H1" s="374" t="s">
        <v>326</v>
      </c>
      <c r="I1" s="285"/>
      <c r="L1" s="376"/>
    </row>
    <row r="2" spans="1:12" ht="15.75">
      <c r="A2" s="373"/>
      <c r="B2" s="373"/>
      <c r="C2" s="373"/>
      <c r="D2" s="373"/>
      <c r="E2" s="373"/>
      <c r="F2" s="373"/>
      <c r="G2" s="373"/>
      <c r="H2" s="374" t="s">
        <v>1</v>
      </c>
      <c r="I2" s="285"/>
      <c r="L2" s="376"/>
    </row>
    <row r="3" spans="1:12" ht="15.75">
      <c r="A3" s="373"/>
      <c r="B3" s="373"/>
      <c r="C3" s="373"/>
      <c r="D3" s="373"/>
      <c r="E3" s="373"/>
      <c r="F3" s="373"/>
      <c r="G3" s="373"/>
      <c r="H3" s="374" t="s">
        <v>2</v>
      </c>
      <c r="I3" s="285"/>
      <c r="L3" s="376"/>
    </row>
    <row r="4" spans="1:12" ht="15.75">
      <c r="A4" s="373"/>
      <c r="B4" s="373"/>
      <c r="C4" s="373"/>
      <c r="D4" s="373"/>
      <c r="E4" s="373"/>
      <c r="F4" s="373"/>
      <c r="G4" s="373"/>
      <c r="H4" s="374" t="s">
        <v>4</v>
      </c>
      <c r="I4" s="285"/>
      <c r="L4" s="376"/>
    </row>
    <row r="5" spans="1:12" ht="15.75">
      <c r="A5" s="373"/>
      <c r="B5" s="373"/>
      <c r="C5" s="373"/>
      <c r="D5" s="373"/>
      <c r="E5" s="373"/>
      <c r="F5" s="373"/>
      <c r="G5" s="373"/>
      <c r="H5" s="374" t="s">
        <v>327</v>
      </c>
      <c r="I5" s="285"/>
      <c r="L5" s="376"/>
    </row>
    <row r="6" spans="1:12" ht="15">
      <c r="A6" s="373"/>
      <c r="B6" s="373"/>
      <c r="C6" s="373"/>
      <c r="D6" s="373"/>
      <c r="E6" s="373"/>
      <c r="F6" s="373"/>
      <c r="G6" s="373"/>
      <c r="H6" s="377"/>
      <c r="I6" s="282"/>
      <c r="L6" s="376"/>
    </row>
    <row r="7" spans="1:12" ht="15.75">
      <c r="A7" s="373"/>
      <c r="B7" s="378" t="s">
        <v>328</v>
      </c>
      <c r="C7" s="373"/>
      <c r="D7" s="373"/>
      <c r="E7" s="373"/>
      <c r="F7" s="373"/>
      <c r="G7" s="373"/>
      <c r="H7" s="377"/>
      <c r="I7" s="282"/>
      <c r="L7" s="376"/>
    </row>
    <row r="8" spans="1:12">
      <c r="H8" s="379"/>
      <c r="I8" s="376"/>
      <c r="L8" s="376"/>
    </row>
    <row r="9" spans="1:12" ht="15.75">
      <c r="A9" s="380" t="s">
        <v>329</v>
      </c>
      <c r="B9" s="380"/>
      <c r="C9" s="380"/>
      <c r="D9" s="380"/>
      <c r="E9" s="380"/>
      <c r="F9" s="380"/>
      <c r="G9" s="380"/>
      <c r="H9" s="380"/>
      <c r="I9" s="380"/>
    </row>
    <row r="10" spans="1:12">
      <c r="A10" s="381" t="s">
        <v>330</v>
      </c>
      <c r="B10" s="381"/>
      <c r="C10" s="381"/>
      <c r="D10" s="381"/>
      <c r="E10" s="381"/>
      <c r="F10" s="381"/>
      <c r="G10" s="381"/>
      <c r="H10" s="381"/>
      <c r="I10" s="381"/>
    </row>
    <row r="11" spans="1:12">
      <c r="A11" s="382"/>
      <c r="B11" s="382"/>
      <c r="C11" s="382"/>
      <c r="D11" s="382"/>
      <c r="E11" s="382"/>
      <c r="F11" s="382"/>
      <c r="G11" s="382"/>
      <c r="H11" s="382"/>
      <c r="I11" s="382"/>
    </row>
    <row r="12" spans="1:12" ht="15.75">
      <c r="A12" s="383"/>
      <c r="B12" s="383"/>
      <c r="C12" s="383"/>
      <c r="D12" s="383"/>
      <c r="E12" s="383"/>
      <c r="F12" s="383"/>
      <c r="G12" s="383"/>
      <c r="H12" s="383"/>
      <c r="I12" s="383"/>
    </row>
    <row r="13" spans="1:12" ht="15.75">
      <c r="A13" s="384" t="s">
        <v>331</v>
      </c>
      <c r="B13" s="384"/>
      <c r="C13" s="384"/>
      <c r="D13" s="384"/>
      <c r="E13" s="384"/>
      <c r="F13" s="384"/>
      <c r="G13" s="384"/>
      <c r="H13" s="384"/>
      <c r="I13" s="384"/>
    </row>
    <row r="14" spans="1:12">
      <c r="C14" s="385"/>
      <c r="D14" s="385"/>
      <c r="E14" s="385"/>
    </row>
    <row r="15" spans="1:12">
      <c r="A15" s="386" t="s">
        <v>11</v>
      </c>
      <c r="B15" s="386"/>
      <c r="C15" s="386"/>
      <c r="D15" s="386"/>
      <c r="E15" s="386"/>
      <c r="F15" s="386"/>
      <c r="G15" s="386"/>
      <c r="H15" s="386"/>
      <c r="I15" s="386"/>
    </row>
    <row r="16" spans="1:12" ht="15.75">
      <c r="A16" s="387" t="s">
        <v>12</v>
      </c>
      <c r="B16" s="387"/>
      <c r="C16" s="387"/>
      <c r="D16" s="387"/>
      <c r="E16" s="387"/>
      <c r="F16" s="387"/>
      <c r="G16" s="387"/>
      <c r="H16" s="387"/>
      <c r="I16" s="387"/>
    </row>
    <row r="18" spans="1:11" ht="15">
      <c r="C18" s="388">
        <v>45212</v>
      </c>
      <c r="D18" s="389" t="s">
        <v>332</v>
      </c>
      <c r="E18" s="390">
        <v>3</v>
      </c>
    </row>
    <row r="19" spans="1:11">
      <c r="C19" s="391"/>
      <c r="D19" s="376"/>
      <c r="E19" s="376"/>
      <c r="F19" s="376"/>
      <c r="G19" s="376"/>
      <c r="H19" s="376"/>
      <c r="I19" s="376"/>
    </row>
    <row r="20" spans="1:11">
      <c r="D20" s="376"/>
      <c r="E20" s="376"/>
      <c r="F20" s="376"/>
      <c r="G20" s="376"/>
      <c r="H20" s="376"/>
      <c r="I20" s="376"/>
    </row>
    <row r="21" spans="1:11">
      <c r="D21" s="376"/>
      <c r="E21" s="376"/>
      <c r="F21" s="392"/>
      <c r="G21" s="376"/>
      <c r="H21" s="376"/>
      <c r="I21" s="376" t="s">
        <v>333</v>
      </c>
    </row>
    <row r="22" spans="1:11">
      <c r="D22" s="376"/>
      <c r="E22" s="376"/>
      <c r="F22" s="376"/>
      <c r="H22" s="282" t="s">
        <v>334</v>
      </c>
      <c r="I22" s="393"/>
    </row>
    <row r="23" spans="1:11">
      <c r="D23" s="376"/>
      <c r="E23" s="376"/>
      <c r="F23" s="376"/>
      <c r="G23" s="376"/>
      <c r="H23" s="376" t="s">
        <v>17</v>
      </c>
      <c r="I23" s="393"/>
    </row>
    <row r="24" spans="1:11">
      <c r="D24" s="376"/>
      <c r="E24" s="376"/>
      <c r="F24" s="376"/>
      <c r="G24" s="376"/>
      <c r="H24" s="392" t="s">
        <v>18</v>
      </c>
      <c r="I24" s="393">
        <v>190574241</v>
      </c>
    </row>
    <row r="25" spans="1:11">
      <c r="A25" s="394"/>
      <c r="B25" s="394"/>
      <c r="C25" s="394"/>
      <c r="D25" s="394"/>
      <c r="E25" s="394"/>
      <c r="F25" s="394"/>
      <c r="G25" s="394"/>
      <c r="H25" s="394"/>
      <c r="I25" s="394"/>
    </row>
    <row r="26" spans="1:11">
      <c r="B26" s="395"/>
      <c r="I26" s="396" t="s">
        <v>335</v>
      </c>
    </row>
    <row r="27" spans="1:11" ht="140.25">
      <c r="A27" s="397" t="s">
        <v>336</v>
      </c>
      <c r="B27" s="398" t="s">
        <v>337</v>
      </c>
      <c r="C27" s="398" t="s">
        <v>338</v>
      </c>
      <c r="D27" s="399" t="s">
        <v>339</v>
      </c>
      <c r="E27" s="399" t="s">
        <v>340</v>
      </c>
      <c r="F27" s="399" t="s">
        <v>341</v>
      </c>
      <c r="G27" s="398" t="s">
        <v>342</v>
      </c>
      <c r="H27" s="399" t="s">
        <v>343</v>
      </c>
      <c r="I27" s="398" t="s">
        <v>344</v>
      </c>
      <c r="J27" s="376"/>
      <c r="K27" s="376"/>
    </row>
    <row r="28" spans="1:11">
      <c r="A28" s="400">
        <v>1</v>
      </c>
      <c r="B28" s="400">
        <v>2</v>
      </c>
      <c r="C28" s="400">
        <v>3</v>
      </c>
      <c r="D28" s="400">
        <v>4</v>
      </c>
      <c r="E28" s="400">
        <v>5</v>
      </c>
      <c r="F28" s="400">
        <v>6</v>
      </c>
      <c r="G28" s="400">
        <v>7</v>
      </c>
      <c r="H28" s="400">
        <v>8</v>
      </c>
      <c r="I28" s="400">
        <v>9</v>
      </c>
    </row>
    <row r="29" spans="1:11" ht="47.25">
      <c r="A29" s="401" t="s">
        <v>345</v>
      </c>
      <c r="B29" s="402"/>
      <c r="C29" s="402"/>
      <c r="D29" s="402"/>
      <c r="E29" s="402"/>
      <c r="F29" s="402"/>
      <c r="G29" s="402"/>
      <c r="H29" s="402"/>
      <c r="I29" s="402"/>
      <c r="J29" s="403"/>
    </row>
    <row r="30" spans="1:11">
      <c r="A30" s="404" t="s">
        <v>346</v>
      </c>
      <c r="B30" s="402">
        <v>10612.11</v>
      </c>
      <c r="C30" s="402">
        <v>10000</v>
      </c>
      <c r="D30" s="402">
        <v>13457.77</v>
      </c>
      <c r="E30" s="402">
        <v>14377.37</v>
      </c>
      <c r="F30" s="402">
        <v>14377.37</v>
      </c>
      <c r="G30" s="405">
        <f>B30+D30-F30</f>
        <v>9692.51</v>
      </c>
      <c r="H30" s="402">
        <v>0</v>
      </c>
      <c r="I30" s="405">
        <f>G30+H30</f>
        <v>9692.51</v>
      </c>
      <c r="J30" s="403"/>
    </row>
    <row r="31" spans="1:11">
      <c r="A31" s="404" t="s">
        <v>347</v>
      </c>
      <c r="B31" s="402"/>
      <c r="C31" s="402"/>
      <c r="D31" s="402"/>
      <c r="E31" s="402"/>
      <c r="F31" s="402"/>
      <c r="G31" s="402"/>
      <c r="H31" s="402"/>
      <c r="I31" s="402"/>
    </row>
    <row r="32" spans="1:11">
      <c r="A32" s="406" t="s">
        <v>347</v>
      </c>
      <c r="B32" s="402"/>
      <c r="C32" s="402"/>
      <c r="D32" s="402"/>
      <c r="E32" s="402"/>
      <c r="F32" s="402"/>
      <c r="G32" s="402"/>
      <c r="H32" s="402"/>
      <c r="I32" s="402"/>
    </row>
    <row r="33" spans="1:17">
      <c r="A33" s="407" t="s">
        <v>348</v>
      </c>
      <c r="B33" s="402"/>
      <c r="C33" s="402"/>
      <c r="D33" s="402"/>
      <c r="E33" s="402"/>
      <c r="F33" s="402"/>
      <c r="G33" s="402"/>
      <c r="H33" s="402"/>
      <c r="I33" s="402"/>
    </row>
    <row r="34" spans="1:17">
      <c r="A34" s="408" t="s">
        <v>349</v>
      </c>
      <c r="B34" s="408"/>
      <c r="C34" s="408"/>
      <c r="D34" s="408"/>
      <c r="E34" s="408"/>
      <c r="F34" s="408"/>
      <c r="G34" s="408"/>
      <c r="H34" s="408"/>
      <c r="I34" s="408"/>
      <c r="J34" s="409"/>
      <c r="K34" s="409"/>
      <c r="L34" s="409"/>
      <c r="M34" s="409"/>
      <c r="N34" s="409"/>
      <c r="O34" s="409"/>
      <c r="P34" s="409"/>
      <c r="Q34" s="409"/>
    </row>
    <row r="35" spans="1:17">
      <c r="A35" s="410"/>
      <c r="B35" s="411"/>
      <c r="C35" s="411"/>
      <c r="D35" s="411"/>
      <c r="E35" s="411"/>
      <c r="F35" s="411"/>
      <c r="G35" s="411"/>
      <c r="H35" s="411"/>
      <c r="I35" s="411"/>
    </row>
    <row r="36" spans="1:17">
      <c r="A36" s="410"/>
      <c r="B36" s="411"/>
      <c r="C36" s="411"/>
      <c r="D36" s="411"/>
      <c r="E36" s="411"/>
      <c r="F36" s="411"/>
      <c r="G36" s="411"/>
      <c r="H36" s="411"/>
      <c r="I36" s="411"/>
    </row>
    <row r="37" spans="1:17" ht="15.75">
      <c r="A37" s="412" t="s">
        <v>180</v>
      </c>
      <c r="D37" s="413"/>
      <c r="F37" s="414"/>
      <c r="H37" s="415" t="s">
        <v>181</v>
      </c>
    </row>
    <row r="38" spans="1:17">
      <c r="A38" s="394" t="s">
        <v>350</v>
      </c>
      <c r="B38" s="376"/>
      <c r="C38" s="376"/>
      <c r="D38" s="394" t="s">
        <v>183</v>
      </c>
      <c r="E38" s="376"/>
      <c r="F38" s="416"/>
      <c r="G38" s="376"/>
      <c r="H38" s="394" t="s">
        <v>184</v>
      </c>
      <c r="I38" s="376"/>
    </row>
    <row r="39" spans="1:17">
      <c r="A39" s="376"/>
      <c r="B39" s="376"/>
      <c r="C39" s="376"/>
      <c r="D39" s="394"/>
      <c r="E39" s="376"/>
      <c r="F39" s="376"/>
      <c r="G39" s="376"/>
      <c r="H39" s="376"/>
      <c r="I39" s="376"/>
    </row>
    <row r="40" spans="1:17" ht="15.75">
      <c r="A40" s="417" t="s">
        <v>323</v>
      </c>
      <c r="B40" s="418"/>
      <c r="C40" s="376"/>
      <c r="D40" s="419"/>
      <c r="E40" s="376"/>
      <c r="F40" s="376"/>
      <c r="G40" s="376"/>
      <c r="H40" s="420" t="s">
        <v>186</v>
      </c>
      <c r="I40" s="376"/>
    </row>
    <row r="41" spans="1:17" ht="24">
      <c r="A41" s="421" t="s">
        <v>351</v>
      </c>
      <c r="B41" s="422"/>
      <c r="C41" s="282"/>
      <c r="D41" s="394" t="s">
        <v>183</v>
      </c>
      <c r="E41" s="376"/>
      <c r="F41" s="376"/>
      <c r="G41" s="376"/>
      <c r="H41" s="394" t="s">
        <v>184</v>
      </c>
      <c r="I41" s="376"/>
    </row>
    <row r="44" spans="1:17" ht="15.75">
      <c r="D44" s="423"/>
      <c r="E44" s="373"/>
      <c r="F44" s="373"/>
      <c r="G44" s="373"/>
    </row>
  </sheetData>
  <mergeCells count="7">
    <mergeCell ref="A34:I34"/>
    <mergeCell ref="A9:I9"/>
    <mergeCell ref="A10:I10"/>
    <mergeCell ref="A12:I12"/>
    <mergeCell ref="A13:I13"/>
    <mergeCell ref="A15:I15"/>
    <mergeCell ref="A16:I16"/>
  </mergeCells>
  <pageMargins left="0.7" right="0.7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2</vt:i4>
      </vt:variant>
    </vt:vector>
  </HeadingPairs>
  <TitlesOfParts>
    <vt:vector size="9" baseType="lpstr">
      <vt:lpstr>Veikla</vt:lpstr>
      <vt:lpstr>Renginiai</vt:lpstr>
      <vt:lpstr>Meninė raiška</vt:lpstr>
      <vt:lpstr>SP</vt:lpstr>
      <vt:lpstr>SPL</vt:lpstr>
      <vt:lpstr>Mokėtinos sumos</vt:lpstr>
      <vt:lpstr>Forma Nr. 1</vt:lpstr>
      <vt:lpstr>'Mokėtinos sumos'!Print_Area</vt:lpstr>
      <vt:lpstr>Veikla!Print_Titles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2023-11-10T08:19:36Z</cp:lastPrinted>
  <dcterms:created xsi:type="dcterms:W3CDTF">2023-10-15T12:54:58Z</dcterms:created>
  <dcterms:modified xsi:type="dcterms:W3CDTF">2023-11-10T08:20:11Z</dcterms:modified>
</cp:coreProperties>
</file>